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OK TRANSFERT VERS J SEPT 2020\TDM\POUR LETTRE INFO\"/>
    </mc:Choice>
  </mc:AlternateContent>
  <bookViews>
    <workbookView xWindow="0" yWindow="0" windowWidth="19296" windowHeight="7560" firstSheet="6" activeTab="7"/>
  </bookViews>
  <sheets>
    <sheet name="CLASSEMENT 4 PAYS PRIORITAIRES" sheetId="22" r:id="rId1"/>
    <sheet name="Allemagne imports monde" sheetId="26" r:id="rId2"/>
    <sheet name="Exports France vers Allemagne" sheetId="27" r:id="rId3"/>
    <sheet name="Japon imports monde" sheetId="13" r:id="rId4"/>
    <sheet name="Exports France vers Japon" sheetId="3" r:id="rId5"/>
    <sheet name="Mexique imports monde" sheetId="28" r:id="rId6"/>
    <sheet name="Exports France vers Mexique" sheetId="29" r:id="rId7"/>
    <sheet name="Côte d'Ivoire imports monde" sheetId="24" r:id="rId8"/>
    <sheet name="Exports France vers Côte d'Ivoi" sheetId="25" r:id="rId9"/>
  </sheets>
  <calcPr calcId="152511"/>
</workbook>
</file>

<file path=xl/calcChain.xml><?xml version="1.0" encoding="utf-8"?>
<calcChain xmlns="http://schemas.openxmlformats.org/spreadsheetml/2006/main">
  <c r="E23" i="28" l="1"/>
  <c r="D23" i="28"/>
  <c r="E22" i="28"/>
  <c r="D22" i="28"/>
  <c r="E21" i="28"/>
  <c r="D21" i="28"/>
  <c r="E20" i="28"/>
  <c r="D20" i="28"/>
  <c r="E19" i="28"/>
  <c r="D19" i="28"/>
  <c r="E18" i="28"/>
  <c r="D18" i="28"/>
  <c r="E17" i="28"/>
  <c r="D17" i="28"/>
  <c r="E16" i="28"/>
  <c r="D16" i="28"/>
  <c r="E15" i="28"/>
  <c r="D15" i="28"/>
  <c r="E14" i="28"/>
  <c r="D14" i="28"/>
  <c r="E13" i="28"/>
  <c r="D13" i="28"/>
  <c r="E12" i="28"/>
  <c r="D12" i="28"/>
  <c r="E11" i="28"/>
  <c r="D11" i="28"/>
  <c r="E10" i="28"/>
  <c r="D10" i="28"/>
  <c r="E9" i="28"/>
  <c r="D9" i="28"/>
  <c r="E8" i="28"/>
  <c r="D8" i="28"/>
  <c r="E6" i="28"/>
  <c r="D6" i="28"/>
  <c r="E31" i="26"/>
  <c r="D31" i="26"/>
  <c r="E30" i="26"/>
  <c r="D30" i="26"/>
  <c r="E29" i="26"/>
  <c r="D29" i="26"/>
  <c r="E28" i="26"/>
  <c r="D28" i="26"/>
  <c r="E27" i="26"/>
  <c r="D27" i="26"/>
  <c r="E26" i="26"/>
  <c r="D26" i="26"/>
  <c r="E25" i="26"/>
  <c r="D25" i="26"/>
  <c r="E24" i="26"/>
  <c r="D24" i="26"/>
  <c r="E23" i="26"/>
  <c r="D23" i="26"/>
  <c r="E22" i="26"/>
  <c r="D22" i="26"/>
  <c r="E21" i="26"/>
  <c r="D21" i="26"/>
  <c r="E20" i="26"/>
  <c r="D20" i="26"/>
  <c r="E19" i="26"/>
  <c r="D19" i="26"/>
  <c r="E18" i="26"/>
  <c r="D18" i="26"/>
  <c r="E17" i="26"/>
  <c r="D17" i="26"/>
  <c r="E16" i="26"/>
  <c r="D16" i="26"/>
  <c r="E15" i="26"/>
  <c r="D15" i="26"/>
  <c r="E14" i="26"/>
  <c r="D14" i="26"/>
  <c r="E13" i="26"/>
  <c r="D13" i="26"/>
  <c r="E12" i="26"/>
  <c r="D12" i="26"/>
  <c r="E11" i="26"/>
  <c r="D11" i="26"/>
  <c r="E10" i="26"/>
  <c r="D10" i="26"/>
  <c r="E9" i="26"/>
  <c r="D9" i="26"/>
  <c r="E8" i="26"/>
  <c r="D8" i="26"/>
  <c r="E6" i="26"/>
  <c r="D6" i="26"/>
  <c r="E16" i="24" l="1"/>
  <c r="D8" i="24"/>
  <c r="E8" i="24"/>
  <c r="D9" i="24"/>
  <c r="E9" i="24"/>
  <c r="D10" i="24"/>
  <c r="E10" i="24"/>
  <c r="D11" i="24"/>
  <c r="E11" i="24"/>
  <c r="D12" i="24"/>
  <c r="E12" i="24"/>
  <c r="D13" i="24"/>
  <c r="E13" i="24"/>
  <c r="D14" i="24"/>
  <c r="E14" i="24"/>
  <c r="D15" i="24"/>
  <c r="E15" i="24"/>
  <c r="D16" i="24"/>
  <c r="D17" i="24"/>
  <c r="E17" i="24"/>
  <c r="D18" i="24"/>
  <c r="E18" i="24"/>
  <c r="D19" i="24"/>
  <c r="E19" i="24"/>
  <c r="D20" i="24"/>
  <c r="E20" i="24"/>
  <c r="D21" i="24"/>
  <c r="E21" i="24"/>
  <c r="D22" i="24"/>
  <c r="E22" i="24"/>
  <c r="D23" i="24"/>
  <c r="E23" i="24"/>
  <c r="D24" i="24"/>
  <c r="E24" i="24"/>
  <c r="D25" i="24"/>
  <c r="E25" i="24"/>
  <c r="D26" i="24"/>
  <c r="E26" i="24"/>
  <c r="D27" i="24"/>
  <c r="E27" i="24"/>
  <c r="D28" i="24"/>
  <c r="E28" i="24"/>
  <c r="E7" i="24"/>
  <c r="D7" i="24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F6" i="22" l="1"/>
  <c r="F9" i="22"/>
</calcChain>
</file>

<file path=xl/sharedStrings.xml><?xml version="1.0" encoding="utf-8"?>
<sst xmlns="http://schemas.openxmlformats.org/spreadsheetml/2006/main" count="227" uniqueCount="103">
  <si>
    <t>Pays Partenaire</t>
  </si>
  <si>
    <t>% de Variation</t>
  </si>
  <si>
    <t>Allemagne</t>
  </si>
  <si>
    <t>Belgique</t>
  </si>
  <si>
    <t>Italie</t>
  </si>
  <si>
    <t>Espagne</t>
  </si>
  <si>
    <t>Pays-Bas</t>
  </si>
  <si>
    <t>Suisse</t>
  </si>
  <si>
    <t>Pologne</t>
  </si>
  <si>
    <t>Canada</t>
  </si>
  <si>
    <t>Irlande</t>
  </si>
  <si>
    <t>Danemark</t>
  </si>
  <si>
    <t>Australie</t>
  </si>
  <si>
    <t>Russie</t>
  </si>
  <si>
    <t>Hongrie</t>
  </si>
  <si>
    <t>Norvège</t>
  </si>
  <si>
    <t>Thaïlande</t>
  </si>
  <si>
    <t>Vietnam</t>
  </si>
  <si>
    <t>Turquie</t>
  </si>
  <si>
    <t>Indonésie</t>
  </si>
  <si>
    <t>Malaisie</t>
  </si>
  <si>
    <t>Ukraine</t>
  </si>
  <si>
    <t>Brésil</t>
  </si>
  <si>
    <t>Chili</t>
  </si>
  <si>
    <t>Inde</t>
  </si>
  <si>
    <t>Argentine</t>
  </si>
  <si>
    <t>Description</t>
  </si>
  <si>
    <t>France</t>
  </si>
  <si>
    <t>Maroc</t>
  </si>
  <si>
    <t>Grèce</t>
  </si>
  <si>
    <t>Suède</t>
  </si>
  <si>
    <t>Philippines</t>
  </si>
  <si>
    <t>Pérou</t>
  </si>
  <si>
    <t>Chine</t>
  </si>
  <si>
    <t>Autriche</t>
  </si>
  <si>
    <t>Pakistan</t>
  </si>
  <si>
    <t>Ghana</t>
  </si>
  <si>
    <t>Guatemala</t>
  </si>
  <si>
    <t>Colombie</t>
  </si>
  <si>
    <t>Costa Rica</t>
  </si>
  <si>
    <t>Mauritanie</t>
  </si>
  <si>
    <t>Guinée-Bissau</t>
  </si>
  <si>
    <t>Sénégal</t>
  </si>
  <si>
    <t>_Monde</t>
  </si>
  <si>
    <t>Produit : TOUS PRODUITS AGRICOLES ET AGROALIMENTAIRES</t>
  </si>
  <si>
    <t>Etats-Unis</t>
  </si>
  <si>
    <t>Royaume Uni</t>
  </si>
  <si>
    <t>Nouvelle Zélande</t>
  </si>
  <si>
    <t>République Tchèque</t>
  </si>
  <si>
    <t>Corée du sud</t>
  </si>
  <si>
    <t>Taïwan</t>
  </si>
  <si>
    <t>Côte d'Ivoire</t>
  </si>
  <si>
    <t>UE 27</t>
  </si>
  <si>
    <t>2019/2020</t>
  </si>
  <si>
    <t>Mexique</t>
  </si>
  <si>
    <t>Comparaison des premiers semestres 2019 et 2020</t>
  </si>
  <si>
    <t>1er semestre 2019</t>
  </si>
  <si>
    <t>1er semestre 2020</t>
  </si>
  <si>
    <r>
      <rPr>
        <b/>
        <sz val="10"/>
        <rFont val="Arial"/>
        <family val="2"/>
      </rPr>
      <t>Importations en provenance du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Côte d'Ivoire</t>
    </r>
  </si>
  <si>
    <t>Importations en provenance du Japon</t>
  </si>
  <si>
    <t>Exportations de la France vers le Japon</t>
  </si>
  <si>
    <t>Exportations de la France vers la Côte d'Ivoire</t>
  </si>
  <si>
    <r>
      <t xml:space="preserve">Exportations France vers les 4 "pays pilotes" de la CTI
</t>
    </r>
    <r>
      <rPr>
        <i/>
        <sz val="10"/>
        <color theme="1"/>
        <rFont val="Arial"/>
        <family val="2"/>
      </rPr>
      <t>Allemagne / Japon / Mexique / Côte d'Ivoire</t>
    </r>
  </si>
  <si>
    <t>Somme des 15 premiers clients de la France</t>
  </si>
  <si>
    <t>Allemagne (1er client)</t>
  </si>
  <si>
    <t>Japon (11ème)</t>
  </si>
  <si>
    <t>Côte d'Ivoire (28ème)</t>
  </si>
  <si>
    <t>Mexique (39ème)</t>
  </si>
  <si>
    <t>Valeur (EUR) 1er semestre 2020</t>
  </si>
  <si>
    <t>Valeur (EUR) 1er semestre 2019</t>
  </si>
  <si>
    <t>Parts de marché (%) 1er sem 2019</t>
  </si>
  <si>
    <t>Parts de marché (%) 1er sem 2020</t>
  </si>
  <si>
    <t>1</t>
  </si>
  <si>
    <t>2</t>
  </si>
  <si>
    <t>3</t>
  </si>
  <si>
    <t>4</t>
  </si>
  <si>
    <t>5</t>
  </si>
  <si>
    <t>Classement</t>
  </si>
  <si>
    <t>Total des exportations françaises vers la Côte d'Ivoire</t>
  </si>
  <si>
    <t>Total des exportations françaises vers le Japon</t>
  </si>
  <si>
    <t>boissons, liquides alcooliques et vinaigres</t>
  </si>
  <si>
    <t>lait et produits de la laiterie; oufs d'oiseaux; miel naturel; produits comestibles d'origine animale, non dénommés ni compris ailleurs</t>
  </si>
  <si>
    <t>résidus et déchets des industries alimentaires; aliments préparés pour animaux</t>
  </si>
  <si>
    <t>viandes et abats comestibles</t>
  </si>
  <si>
    <t>préparations a base de cereales, de farines, d'amidons, de fecules ou de lait; patisseries</t>
  </si>
  <si>
    <t>cereales</t>
  </si>
  <si>
    <t>tabacs et succédanés de tabac fabriqués</t>
  </si>
  <si>
    <t>Monde</t>
  </si>
  <si>
    <t>Importations de l'Allemagne en provenance de Monde</t>
  </si>
  <si>
    <t>Exportations de la France vers l'Allemagne</t>
  </si>
  <si>
    <t>22</t>
  </si>
  <si>
    <t>04</t>
  </si>
  <si>
    <t>10</t>
  </si>
  <si>
    <t>12</t>
  </si>
  <si>
    <t>19</t>
  </si>
  <si>
    <t>21</t>
  </si>
  <si>
    <t>23</t>
  </si>
  <si>
    <t>Importations du Mexique en provenance de Monde</t>
  </si>
  <si>
    <t>Exportations de la France vers le Mexique</t>
  </si>
  <si>
    <t>graines et fruits oléagineux; graines, semences et fruits divers; plantes industrielles ou médicinales; pailles et fourrages</t>
  </si>
  <si>
    <t>Total des exportations françaises vers l'Allemagne</t>
  </si>
  <si>
    <t>préparations alimentaires diverses</t>
  </si>
  <si>
    <t>Total des exportations françaises vers le Mexique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</si>
</sst>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\+General\%;\-General\%;0"/>
    <numFmt numFmtId="165" formatCode="\+General\%;\-General\%;0.0000000"/>
    <numFmt numFmtId="166" formatCode="\+General\%;\-General\%;"/>
    <numFmt numFmtId="167" formatCode="_-* #,##0\ _€_-;\-* #,##0\ _€_-;_-* &quot;-&quot;??\ _€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EEE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/>
    <xf numFmtId="0" fontId="0" fillId="0" borderId="0" xfId="0"/>
    <xf numFmtId="0" fontId="0" fillId="33" borderId="0" xfId="0" applyFill="1"/>
    <xf numFmtId="0" fontId="0" fillId="0" borderId="0" xfId="0"/>
    <xf numFmtId="3" fontId="22" fillId="0" borderId="10" xfId="0" applyNumberFormat="1" applyFont="1" applyBorder="1" applyAlignment="1">
      <alignment wrapText="1"/>
    </xf>
    <xf numFmtId="0" fontId="22" fillId="0" borderId="10" xfId="0" applyFont="1" applyBorder="1" applyAlignment="1">
      <alignment wrapText="1"/>
    </xf>
    <xf numFmtId="3" fontId="23" fillId="0" borderId="10" xfId="0" applyNumberFormat="1" applyFont="1" applyBorder="1" applyAlignment="1">
      <alignment wrapText="1"/>
    </xf>
    <xf numFmtId="3" fontId="26" fillId="0" borderId="10" xfId="0" applyNumberFormat="1" applyFont="1" applyBorder="1" applyAlignment="1">
      <alignment wrapText="1"/>
    </xf>
    <xf numFmtId="0" fontId="28" fillId="0" borderId="0" xfId="0" applyFont="1"/>
    <xf numFmtId="49" fontId="23" fillId="0" borderId="10" xfId="0" applyNumberFormat="1" applyFont="1" applyBorder="1" applyAlignment="1">
      <alignment wrapText="1"/>
    </xf>
    <xf numFmtId="164" fontId="23" fillId="0" borderId="10" xfId="0" applyNumberFormat="1" applyFont="1" applyBorder="1" applyAlignment="1">
      <alignment wrapText="1"/>
    </xf>
    <xf numFmtId="3" fontId="25" fillId="0" borderId="10" xfId="0" applyNumberFormat="1" applyFont="1" applyBorder="1" applyAlignment="1">
      <alignment wrapText="1"/>
    </xf>
    <xf numFmtId="0" fontId="20" fillId="34" borderId="20" xfId="0" applyFont="1" applyFill="1" applyBorder="1" applyAlignment="1">
      <alignment horizontal="center" vertical="center" wrapText="1"/>
    </xf>
    <xf numFmtId="0" fontId="0" fillId="0" borderId="0" xfId="0" applyFill="1"/>
    <xf numFmtId="0" fontId="20" fillId="34" borderId="21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wrapText="1"/>
    </xf>
    <xf numFmtId="0" fontId="0" fillId="0" borderId="0" xfId="0" applyAlignment="1"/>
    <xf numFmtId="0" fontId="16" fillId="0" borderId="0" xfId="0" applyFont="1"/>
    <xf numFmtId="0" fontId="24" fillId="34" borderId="10" xfId="0" applyFont="1" applyFill="1" applyBorder="1" applyAlignment="1">
      <alignment wrapText="1"/>
    </xf>
    <xf numFmtId="0" fontId="23" fillId="34" borderId="10" xfId="0" applyFont="1" applyFill="1" applyBorder="1" applyAlignment="1">
      <alignment wrapText="1"/>
    </xf>
    <xf numFmtId="3" fontId="23" fillId="34" borderId="10" xfId="0" applyNumberFormat="1" applyFont="1" applyFill="1" applyBorder="1" applyAlignment="1">
      <alignment wrapText="1"/>
    </xf>
    <xf numFmtId="9" fontId="0" fillId="0" borderId="0" xfId="43" applyFont="1"/>
    <xf numFmtId="3" fontId="29" fillId="0" borderId="10" xfId="0" applyNumberFormat="1" applyFont="1" applyBorder="1" applyAlignment="1">
      <alignment wrapText="1"/>
    </xf>
    <xf numFmtId="0" fontId="29" fillId="0" borderId="10" xfId="0" applyFont="1" applyBorder="1" applyAlignment="1">
      <alignment wrapText="1"/>
    </xf>
    <xf numFmtId="0" fontId="30" fillId="34" borderId="10" xfId="0" applyFont="1" applyFill="1" applyBorder="1" applyAlignment="1">
      <alignment wrapText="1"/>
    </xf>
    <xf numFmtId="3" fontId="30" fillId="34" borderId="10" xfId="0" applyNumberFormat="1" applyFont="1" applyFill="1" applyBorder="1" applyAlignment="1">
      <alignment wrapText="1"/>
    </xf>
    <xf numFmtId="166" fontId="23" fillId="34" borderId="10" xfId="43" applyNumberFormat="1" applyFont="1" applyFill="1" applyBorder="1" applyAlignment="1">
      <alignment wrapText="1"/>
    </xf>
    <xf numFmtId="166" fontId="27" fillId="34" borderId="10" xfId="43" applyNumberFormat="1" applyFont="1" applyFill="1" applyBorder="1" applyAlignment="1">
      <alignment wrapText="1"/>
    </xf>
    <xf numFmtId="166" fontId="22" fillId="0" borderId="10" xfId="43" applyNumberFormat="1" applyFont="1" applyBorder="1" applyAlignment="1">
      <alignment wrapText="1"/>
    </xf>
    <xf numFmtId="166" fontId="25" fillId="0" borderId="10" xfId="43" applyNumberFormat="1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7" fillId="34" borderId="10" xfId="0" applyFont="1" applyFill="1" applyBorder="1" applyAlignment="1">
      <alignment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  <xf numFmtId="3" fontId="23" fillId="34" borderId="21" xfId="0" applyNumberFormat="1" applyFont="1" applyFill="1" applyBorder="1" applyAlignment="1">
      <alignment wrapText="1"/>
    </xf>
    <xf numFmtId="164" fontId="27" fillId="0" borderId="10" xfId="0" applyNumberFormat="1" applyFont="1" applyBorder="1" applyAlignment="1">
      <alignment wrapText="1"/>
    </xf>
    <xf numFmtId="3" fontId="23" fillId="34" borderId="21" xfId="0" applyNumberFormat="1" applyFont="1" applyFill="1" applyBorder="1" applyAlignment="1">
      <alignment horizontal="center" wrapText="1"/>
    </xf>
    <xf numFmtId="4" fontId="23" fillId="34" borderId="21" xfId="0" applyNumberFormat="1" applyFont="1" applyFill="1" applyBorder="1" applyAlignment="1">
      <alignment horizontal="center" wrapText="1"/>
    </xf>
    <xf numFmtId="4" fontId="22" fillId="0" borderId="2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3" fontId="27" fillId="34" borderId="10" xfId="0" applyNumberFormat="1" applyFont="1" applyFill="1" applyBorder="1" applyAlignment="1">
      <alignment wrapText="1"/>
    </xf>
    <xf numFmtId="4" fontId="27" fillId="34" borderId="21" xfId="0" applyNumberFormat="1" applyFont="1" applyFill="1" applyBorder="1" applyAlignment="1">
      <alignment horizontal="center" wrapText="1"/>
    </xf>
    <xf numFmtId="3" fontId="24" fillId="34" borderId="10" xfId="0" applyNumberFormat="1" applyFont="1" applyFill="1" applyBorder="1" applyAlignment="1">
      <alignment wrapText="1"/>
    </xf>
    <xf numFmtId="4" fontId="24" fillId="34" borderId="21" xfId="0" applyNumberFormat="1" applyFont="1" applyFill="1" applyBorder="1" applyAlignment="1">
      <alignment horizontal="center" wrapText="1"/>
    </xf>
    <xf numFmtId="3" fontId="27" fillId="0" borderId="10" xfId="0" applyNumberFormat="1" applyFont="1" applyBorder="1" applyAlignment="1">
      <alignment wrapText="1"/>
    </xf>
    <xf numFmtId="164" fontId="24" fillId="0" borderId="10" xfId="0" applyNumberFormat="1" applyFont="1" applyBorder="1" applyAlignment="1">
      <alignment wrapText="1"/>
    </xf>
    <xf numFmtId="3" fontId="24" fillId="0" borderId="10" xfId="0" applyNumberFormat="1" applyFont="1" applyBorder="1" applyAlignment="1">
      <alignment wrapText="1"/>
    </xf>
    <xf numFmtId="49" fontId="23" fillId="0" borderId="10" xfId="0" applyNumberFormat="1" applyFont="1" applyBorder="1" applyAlignment="1">
      <alignment horizontal="center" wrapText="1"/>
    </xf>
    <xf numFmtId="49" fontId="29" fillId="0" borderId="10" xfId="0" applyNumberFormat="1" applyFont="1" applyBorder="1" applyAlignment="1">
      <alignment horizontal="center" wrapText="1"/>
    </xf>
    <xf numFmtId="49" fontId="30" fillId="0" borderId="10" xfId="0" applyNumberFormat="1" applyFont="1" applyBorder="1" applyAlignment="1">
      <alignment horizontal="center" wrapText="1"/>
    </xf>
    <xf numFmtId="0" fontId="32" fillId="0" borderId="0" xfId="0" applyFont="1" applyAlignment="1">
      <alignment horizontal="center"/>
    </xf>
    <xf numFmtId="0" fontId="0" fillId="0" borderId="0" xfId="0" applyAlignment="1">
      <alignment wrapText="1"/>
    </xf>
    <xf numFmtId="0" fontId="28" fillId="0" borderId="0" xfId="0" applyFont="1" applyAlignment="1">
      <alignment wrapText="1"/>
    </xf>
    <xf numFmtId="0" fontId="23" fillId="0" borderId="10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0" fontId="27" fillId="0" borderId="10" xfId="43" applyNumberFormat="1" applyFont="1" applyBorder="1" applyAlignment="1">
      <alignment horizontal="center" wrapText="1"/>
    </xf>
    <xf numFmtId="0" fontId="20" fillId="34" borderId="22" xfId="0" applyFont="1" applyFill="1" applyBorder="1" applyAlignment="1">
      <alignment horizontal="center" vertical="center" wrapText="1"/>
    </xf>
    <xf numFmtId="2" fontId="0" fillId="0" borderId="22" xfId="0" applyNumberFormat="1" applyBorder="1"/>
    <xf numFmtId="43" fontId="0" fillId="0" borderId="0" xfId="0" applyNumberFormat="1"/>
    <xf numFmtId="0" fontId="22" fillId="0" borderId="10" xfId="0" applyFont="1" applyBorder="1" applyAlignment="1">
      <alignment horizontal="center" wrapText="1"/>
    </xf>
    <xf numFmtId="0" fontId="20" fillId="34" borderId="26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wrapText="1"/>
    </xf>
    <xf numFmtId="0" fontId="18" fillId="0" borderId="17" xfId="0" applyFont="1" applyFill="1" applyBorder="1" applyAlignment="1">
      <alignment horizontal="center" wrapText="1"/>
    </xf>
    <xf numFmtId="0" fontId="18" fillId="0" borderId="12" xfId="0" applyFont="1" applyFill="1" applyBorder="1" applyAlignment="1">
      <alignment horizontal="center" wrapText="1"/>
    </xf>
    <xf numFmtId="0" fontId="18" fillId="0" borderId="19" xfId="0" applyFont="1" applyFill="1" applyBorder="1" applyAlignment="1">
      <alignment horizontal="center" wrapText="1"/>
    </xf>
    <xf numFmtId="0" fontId="20" fillId="34" borderId="20" xfId="0" applyFont="1" applyFill="1" applyBorder="1" applyAlignment="1">
      <alignment horizontal="center" vertical="center" wrapText="1"/>
    </xf>
    <xf numFmtId="0" fontId="20" fillId="34" borderId="21" xfId="0" applyFont="1" applyFill="1" applyBorder="1" applyAlignment="1">
      <alignment horizontal="center" vertical="center" wrapText="1"/>
    </xf>
    <xf numFmtId="0" fontId="23" fillId="34" borderId="22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wrapText="1"/>
    </xf>
    <xf numFmtId="0" fontId="23" fillId="34" borderId="23" xfId="0" applyFont="1" applyFill="1" applyBorder="1" applyAlignment="1">
      <alignment horizontal="center" vertical="center" wrapText="1"/>
    </xf>
    <xf numFmtId="0" fontId="23" fillId="34" borderId="24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19" fillId="0" borderId="11" xfId="42" applyFont="1" applyBorder="1" applyAlignment="1">
      <alignment horizontal="center" wrapText="1"/>
    </xf>
    <xf numFmtId="0" fontId="18" fillId="0" borderId="12" xfId="42" applyFont="1" applyBorder="1" applyAlignment="1">
      <alignment horizontal="center" wrapText="1"/>
    </xf>
    <xf numFmtId="0" fontId="18" fillId="0" borderId="13" xfId="42" applyFont="1" applyBorder="1" applyAlignment="1">
      <alignment horizontal="center" wrapText="1"/>
    </xf>
    <xf numFmtId="0" fontId="18" fillId="0" borderId="14" xfId="42" applyFont="1" applyBorder="1" applyAlignment="1">
      <alignment horizontal="center" wrapText="1"/>
    </xf>
    <xf numFmtId="0" fontId="18" fillId="0" borderId="15" xfId="42" applyFont="1" applyBorder="1" applyAlignment="1">
      <alignment horizontal="center" wrapText="1"/>
    </xf>
    <xf numFmtId="0" fontId="18" fillId="0" borderId="16" xfId="42" applyFont="1" applyBorder="1" applyAlignment="1">
      <alignment horizontal="center" wrapText="1"/>
    </xf>
    <xf numFmtId="0" fontId="18" fillId="0" borderId="17" xfId="42" applyFont="1" applyBorder="1" applyAlignment="1">
      <alignment horizontal="center" wrapText="1"/>
    </xf>
    <xf numFmtId="0" fontId="18" fillId="0" borderId="18" xfId="42" applyFont="1" applyBorder="1" applyAlignment="1">
      <alignment horizontal="center" wrapText="1"/>
    </xf>
    <xf numFmtId="0" fontId="18" fillId="0" borderId="19" xfId="42" applyFont="1" applyBorder="1" applyAlignment="1">
      <alignment horizontal="center" wrapText="1"/>
    </xf>
    <xf numFmtId="0" fontId="19" fillId="33" borderId="20" xfId="42" applyFont="1" applyFill="1" applyBorder="1" applyAlignment="1">
      <alignment horizontal="center" vertical="center" wrapText="1"/>
    </xf>
    <xf numFmtId="0" fontId="19" fillId="33" borderId="21" xfId="42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/>
    </xf>
    <xf numFmtId="0" fontId="20" fillId="33" borderId="21" xfId="0" applyFont="1" applyFill="1" applyBorder="1" applyAlignment="1">
      <alignment horizontal="center" vertical="center"/>
    </xf>
    <xf numFmtId="0" fontId="20" fillId="33" borderId="20" xfId="42" applyFont="1" applyFill="1" applyBorder="1" applyAlignment="1">
      <alignment horizontal="center" vertical="center" wrapText="1"/>
    </xf>
    <xf numFmtId="0" fontId="20" fillId="33" borderId="21" xfId="42" applyFont="1" applyFill="1" applyBorder="1" applyAlignment="1">
      <alignment horizontal="center" vertical="center" wrapText="1"/>
    </xf>
    <xf numFmtId="164" fontId="22" fillId="0" borderId="10" xfId="0" applyNumberFormat="1" applyFont="1" applyBorder="1" applyAlignment="1">
      <alignment wrapText="1"/>
    </xf>
    <xf numFmtId="1" fontId="16" fillId="34" borderId="22" xfId="0" applyNumberFormat="1" applyFont="1" applyFill="1" applyBorder="1"/>
    <xf numFmtId="164" fontId="23" fillId="34" borderId="10" xfId="0" applyNumberFormat="1" applyFont="1" applyFill="1" applyBorder="1" applyAlignment="1">
      <alignment wrapText="1"/>
    </xf>
    <xf numFmtId="2" fontId="35" fillId="34" borderId="22" xfId="0" applyNumberFormat="1" applyFont="1" applyFill="1" applyBorder="1"/>
    <xf numFmtId="2" fontId="34" fillId="34" borderId="22" xfId="0" applyNumberFormat="1" applyFont="1" applyFill="1" applyBorder="1"/>
    <xf numFmtId="2" fontId="33" fillId="34" borderId="22" xfId="0" applyNumberFormat="1" applyFont="1" applyFill="1" applyBorder="1"/>
    <xf numFmtId="49" fontId="27" fillId="0" borderId="10" xfId="0" applyNumberFormat="1" applyFont="1" applyBorder="1" applyAlignment="1">
      <alignment wrapText="1"/>
    </xf>
    <xf numFmtId="49" fontId="24" fillId="0" borderId="10" xfId="0" applyNumberFormat="1" applyFont="1" applyBorder="1" applyAlignment="1">
      <alignment wrapText="1"/>
    </xf>
    <xf numFmtId="2" fontId="16" fillId="34" borderId="22" xfId="0" applyNumberFormat="1" applyFont="1" applyFill="1" applyBorder="1"/>
    <xf numFmtId="0" fontId="0" fillId="0" borderId="0" xfId="0" applyFont="1"/>
    <xf numFmtId="0" fontId="23" fillId="34" borderId="22" xfId="0" applyFont="1" applyFill="1" applyBorder="1" applyAlignment="1">
      <alignment horizontal="right" vertical="center" wrapText="1"/>
    </xf>
    <xf numFmtId="167" fontId="23" fillId="0" borderId="10" xfId="44" applyNumberFormat="1" applyFont="1" applyBorder="1" applyAlignment="1">
      <alignment horizontal="right" wrapText="1"/>
    </xf>
    <xf numFmtId="167" fontId="27" fillId="0" borderId="10" xfId="44" applyNumberFormat="1" applyFont="1" applyBorder="1" applyAlignment="1">
      <alignment horizontal="right" wrapText="1"/>
    </xf>
    <xf numFmtId="167" fontId="24" fillId="0" borderId="10" xfId="44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167" fontId="23" fillId="34" borderId="10" xfId="44" applyNumberFormat="1" applyFont="1" applyFill="1" applyBorder="1" applyAlignment="1">
      <alignment horizontal="right" wrapText="1"/>
    </xf>
    <xf numFmtId="167" fontId="23" fillId="34" borderId="17" xfId="44" applyNumberFormat="1" applyFont="1" applyFill="1" applyBorder="1" applyAlignment="1">
      <alignment horizontal="right" wrapText="1"/>
    </xf>
    <xf numFmtId="167" fontId="22" fillId="0" borderId="10" xfId="44" applyNumberFormat="1" applyFont="1" applyBorder="1" applyAlignment="1">
      <alignment horizontal="right" wrapText="1"/>
    </xf>
    <xf numFmtId="167" fontId="22" fillId="0" borderId="17" xfId="44" applyNumberFormat="1" applyFont="1" applyBorder="1" applyAlignment="1">
      <alignment horizontal="right" wrapText="1"/>
    </xf>
    <xf numFmtId="167" fontId="27" fillId="34" borderId="10" xfId="44" applyNumberFormat="1" applyFont="1" applyFill="1" applyBorder="1" applyAlignment="1">
      <alignment horizontal="right" wrapText="1"/>
    </xf>
    <xf numFmtId="167" fontId="27" fillId="34" borderId="17" xfId="44" applyNumberFormat="1" applyFont="1" applyFill="1" applyBorder="1" applyAlignment="1">
      <alignment horizontal="right" wrapText="1"/>
    </xf>
    <xf numFmtId="167" fontId="24" fillId="34" borderId="10" xfId="44" applyNumberFormat="1" applyFont="1" applyFill="1" applyBorder="1" applyAlignment="1">
      <alignment horizontal="right" wrapText="1"/>
    </xf>
    <xf numFmtId="167" fontId="24" fillId="34" borderId="17" xfId="44" applyNumberFormat="1" applyFont="1" applyFill="1" applyBorder="1" applyAlignment="1">
      <alignment horizontal="right" wrapText="1"/>
    </xf>
    <xf numFmtId="167" fontId="30" fillId="34" borderId="10" xfId="44" applyNumberFormat="1" applyFont="1" applyFill="1" applyBorder="1" applyAlignment="1">
      <alignment horizontal="right" wrapText="1"/>
    </xf>
    <xf numFmtId="167" fontId="30" fillId="34" borderId="17" xfId="44" applyNumberFormat="1" applyFont="1" applyFill="1" applyBorder="1" applyAlignment="1">
      <alignment horizontal="right" wrapText="1"/>
    </xf>
  </cellXfs>
  <cellStyles count="45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Milliers" xfId="44" builtinId="3"/>
    <cellStyle name="Neutre" xfId="8" builtinId="28" customBuiltin="1"/>
    <cellStyle name="Normal" xfId="0" builtinId="0"/>
    <cellStyle name="Normal 2" xfId="42"/>
    <cellStyle name="Pourcentage" xfId="43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25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theme="4" tint="0.39994506668294322"/>
      </font>
    </dxf>
    <dxf>
      <font>
        <color rgb="FFFF0000"/>
      </font>
    </dxf>
    <dxf>
      <font>
        <color rgb="FF00B05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118" zoomScaleNormal="118" workbookViewId="0">
      <selection activeCell="D14" sqref="D14"/>
    </sheetView>
  </sheetViews>
  <sheetFormatPr baseColWidth="10" defaultColWidth="11.44140625" defaultRowHeight="14.4" x14ac:dyDescent="0.3"/>
  <cols>
    <col min="1" max="1" width="26.44140625" style="4" bestFit="1" customWidth="1"/>
    <col min="2" max="2" width="18.109375" style="4" customWidth="1"/>
    <col min="3" max="3" width="19" style="4" customWidth="1"/>
    <col min="4" max="4" width="20.6640625" style="4" customWidth="1"/>
    <col min="5" max="5" width="11.44140625" style="4"/>
    <col min="6" max="7" width="11.44140625" style="4" hidden="1" customWidth="1"/>
    <col min="8" max="16384" width="11.44140625" style="4"/>
  </cols>
  <sheetData>
    <row r="1" spans="1:6" ht="39" customHeight="1" x14ac:dyDescent="0.3">
      <c r="A1" s="64" t="s">
        <v>62</v>
      </c>
      <c r="B1" s="65"/>
      <c r="C1" s="65"/>
      <c r="D1" s="65"/>
    </row>
    <row r="2" spans="1:6" x14ac:dyDescent="0.3">
      <c r="A2" s="66" t="s">
        <v>44</v>
      </c>
      <c r="B2" s="66"/>
      <c r="C2" s="66"/>
      <c r="D2" s="66"/>
    </row>
    <row r="3" spans="1:6" ht="14.4" customHeight="1" x14ac:dyDescent="0.3">
      <c r="A3" s="67" t="s">
        <v>55</v>
      </c>
      <c r="B3" s="68"/>
      <c r="C3" s="68"/>
      <c r="D3" s="69"/>
    </row>
    <row r="4" spans="1:6" s="14" customFormat="1" ht="26.4" customHeight="1" x14ac:dyDescent="0.3">
      <c r="A4" s="70" t="s">
        <v>0</v>
      </c>
      <c r="B4" s="72" t="s">
        <v>56</v>
      </c>
      <c r="C4" s="72" t="s">
        <v>57</v>
      </c>
      <c r="D4" s="13" t="s">
        <v>1</v>
      </c>
    </row>
    <row r="5" spans="1:6" s="14" customFormat="1" x14ac:dyDescent="0.3">
      <c r="A5" s="71"/>
      <c r="B5" s="72"/>
      <c r="C5" s="72"/>
      <c r="D5" s="15" t="s">
        <v>53</v>
      </c>
    </row>
    <row r="6" spans="1:6" x14ac:dyDescent="0.3">
      <c r="A6" s="54" t="s">
        <v>87</v>
      </c>
      <c r="B6" s="5">
        <v>31877366075</v>
      </c>
      <c r="C6" s="5">
        <v>30627981697</v>
      </c>
      <c r="D6" s="58">
        <v>-3.9199999999999999E-2</v>
      </c>
      <c r="F6" s="22" t="e">
        <f>(C6-#REF!)/#REF!</f>
        <v>#REF!</v>
      </c>
    </row>
    <row r="7" spans="1:6" ht="27.6" x14ac:dyDescent="0.3">
      <c r="A7" s="54" t="s">
        <v>63</v>
      </c>
      <c r="B7" s="5">
        <v>24103939342</v>
      </c>
      <c r="C7" s="5">
        <v>23422454561</v>
      </c>
      <c r="D7" s="57">
        <v>-2.83</v>
      </c>
      <c r="F7" s="22"/>
    </row>
    <row r="8" spans="1:6" x14ac:dyDescent="0.3">
      <c r="A8" s="54" t="s">
        <v>52</v>
      </c>
      <c r="B8" s="5">
        <v>17123223760</v>
      </c>
      <c r="C8" s="5">
        <v>16749445482</v>
      </c>
      <c r="D8" s="58">
        <v>-2.18E-2</v>
      </c>
      <c r="F8" s="22"/>
    </row>
    <row r="9" spans="1:6" x14ac:dyDescent="0.3">
      <c r="A9" s="55" t="s">
        <v>64</v>
      </c>
      <c r="B9" s="8">
        <v>3453842894</v>
      </c>
      <c r="C9" s="8">
        <v>3402839405</v>
      </c>
      <c r="D9" s="57">
        <v>-1.48</v>
      </c>
      <c r="F9" s="22" t="e">
        <f>(C9-#REF!)/#REF!</f>
        <v>#REF!</v>
      </c>
    </row>
    <row r="10" spans="1:6" x14ac:dyDescent="0.3">
      <c r="A10" s="55" t="s">
        <v>65</v>
      </c>
      <c r="B10" s="8">
        <v>615619792</v>
      </c>
      <c r="C10" s="8">
        <v>567270471</v>
      </c>
      <c r="D10" s="57">
        <v>-7.85</v>
      </c>
    </row>
    <row r="11" spans="1:6" x14ac:dyDescent="0.3">
      <c r="A11" s="56" t="s">
        <v>66</v>
      </c>
      <c r="B11" s="12">
        <v>183281020</v>
      </c>
      <c r="C11" s="12">
        <v>188356252</v>
      </c>
      <c r="D11" s="57">
        <v>2.77</v>
      </c>
    </row>
    <row r="12" spans="1:6" x14ac:dyDescent="0.3">
      <c r="A12" s="56" t="s">
        <v>67</v>
      </c>
      <c r="B12" s="12">
        <v>62748680</v>
      </c>
      <c r="C12" s="12">
        <v>99105462</v>
      </c>
      <c r="D12" s="57">
        <v>57.94</v>
      </c>
    </row>
  </sheetData>
  <mergeCells count="6">
    <mergeCell ref="A1:D1"/>
    <mergeCell ref="A2:D2"/>
    <mergeCell ref="A3:D3"/>
    <mergeCell ref="A4:A5"/>
    <mergeCell ref="B4:B5"/>
    <mergeCell ref="C4:C5"/>
  </mergeCells>
  <conditionalFormatting sqref="D9">
    <cfRule type="cellIs" dxfId="22" priority="3" operator="lessThan">
      <formula>0</formula>
    </cfRule>
  </conditionalFormatting>
  <conditionalFormatting sqref="D10:D12">
    <cfRule type="cellIs" dxfId="21" priority="2" operator="lessThan">
      <formula>0</formula>
    </cfRule>
  </conditionalFormatting>
  <conditionalFormatting sqref="D7">
    <cfRule type="cellIs" dxfId="2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workbookViewId="0">
      <selection activeCell="D14" sqref="D14"/>
    </sheetView>
  </sheetViews>
  <sheetFormatPr baseColWidth="10" defaultColWidth="11.44140625" defaultRowHeight="14.4" x14ac:dyDescent="0.3"/>
  <cols>
    <col min="1" max="1" width="32.5546875" style="4" bestFit="1" customWidth="1"/>
    <col min="2" max="3" width="17.5546875" style="114" bestFit="1" customWidth="1"/>
    <col min="4" max="5" width="11.44140625" style="4"/>
    <col min="6" max="6" width="13.5546875" style="4" bestFit="1" customWidth="1"/>
    <col min="7" max="7" width="11.44140625" style="4"/>
    <col min="8" max="8" width="16.44140625" style="4" bestFit="1" customWidth="1"/>
    <col min="9" max="9" width="17.88671875" style="4" bestFit="1" customWidth="1"/>
    <col min="10" max="16384" width="11.44140625" style="4"/>
  </cols>
  <sheetData>
    <row r="1" spans="1:9" x14ac:dyDescent="0.3">
      <c r="A1" s="73" t="s">
        <v>88</v>
      </c>
      <c r="B1" s="74"/>
      <c r="C1" s="74"/>
      <c r="D1" s="74"/>
      <c r="E1" s="74"/>
      <c r="F1" s="75"/>
    </row>
    <row r="2" spans="1:9" x14ac:dyDescent="0.3">
      <c r="A2" s="76" t="s">
        <v>44</v>
      </c>
      <c r="B2" s="77"/>
      <c r="C2" s="77"/>
      <c r="D2" s="77"/>
      <c r="E2" s="77"/>
      <c r="F2" s="78"/>
    </row>
    <row r="3" spans="1:9" x14ac:dyDescent="0.3">
      <c r="A3" s="67" t="s">
        <v>55</v>
      </c>
      <c r="B3" s="68"/>
      <c r="C3" s="68"/>
      <c r="D3" s="68"/>
      <c r="E3" s="68"/>
      <c r="F3" s="69"/>
    </row>
    <row r="4" spans="1:9" ht="26.4" x14ac:dyDescent="0.3">
      <c r="A4" s="79" t="s">
        <v>0</v>
      </c>
      <c r="B4" s="110" t="s">
        <v>69</v>
      </c>
      <c r="C4" s="110" t="s">
        <v>68</v>
      </c>
      <c r="D4" s="72" t="s">
        <v>70</v>
      </c>
      <c r="E4" s="72" t="s">
        <v>71</v>
      </c>
      <c r="F4" s="33" t="s">
        <v>1</v>
      </c>
    </row>
    <row r="5" spans="1:9" ht="23.25" customHeight="1" x14ac:dyDescent="0.3">
      <c r="A5" s="80"/>
      <c r="B5" s="110"/>
      <c r="C5" s="110"/>
      <c r="D5" s="82"/>
      <c r="E5" s="82"/>
      <c r="F5" s="59" t="s">
        <v>53</v>
      </c>
    </row>
    <row r="6" spans="1:9" x14ac:dyDescent="0.3">
      <c r="A6" s="20" t="s">
        <v>43</v>
      </c>
      <c r="B6" s="115">
        <v>47215621000</v>
      </c>
      <c r="C6" s="116">
        <v>48407415000</v>
      </c>
      <c r="D6" s="101">
        <f>(B6/B$6)*100</f>
        <v>100</v>
      </c>
      <c r="E6" s="101">
        <f>(C6/C$6)*100</f>
        <v>100</v>
      </c>
      <c r="F6" s="102">
        <v>2.52</v>
      </c>
    </row>
    <row r="7" spans="1:9" x14ac:dyDescent="0.3">
      <c r="A7" s="25" t="s">
        <v>52</v>
      </c>
      <c r="B7" s="123">
        <v>33416443000</v>
      </c>
      <c r="C7" s="124">
        <v>34364863000</v>
      </c>
      <c r="D7" s="103">
        <v>70.77</v>
      </c>
      <c r="E7" s="103">
        <v>70.989999999999995</v>
      </c>
      <c r="F7" s="102">
        <v>2.84</v>
      </c>
    </row>
    <row r="8" spans="1:9" x14ac:dyDescent="0.3">
      <c r="A8" s="19" t="s">
        <v>6</v>
      </c>
      <c r="B8" s="121">
        <v>9229972000</v>
      </c>
      <c r="C8" s="122">
        <v>9282285000</v>
      </c>
      <c r="D8" s="104">
        <f t="shared" ref="D8:E31" si="0">(B8/B$6)*100</f>
        <v>19.548555762932779</v>
      </c>
      <c r="E8" s="104">
        <f t="shared" si="0"/>
        <v>19.175337084204973</v>
      </c>
      <c r="F8" s="102">
        <v>0.56999999999999995</v>
      </c>
    </row>
    <row r="9" spans="1:9" x14ac:dyDescent="0.3">
      <c r="A9" s="19" t="s">
        <v>8</v>
      </c>
      <c r="B9" s="121">
        <v>3497982000</v>
      </c>
      <c r="C9" s="122">
        <v>3896737000</v>
      </c>
      <c r="D9" s="104">
        <f t="shared" si="0"/>
        <v>7.4085269364560515</v>
      </c>
      <c r="E9" s="104">
        <f t="shared" si="0"/>
        <v>8.0498762431334114</v>
      </c>
      <c r="F9" s="102">
        <v>11.4</v>
      </c>
      <c r="H9" s="61"/>
      <c r="I9" s="61"/>
    </row>
    <row r="10" spans="1:9" x14ac:dyDescent="0.3">
      <c r="A10" s="19" t="s">
        <v>5</v>
      </c>
      <c r="B10" s="121">
        <v>3367281000</v>
      </c>
      <c r="C10" s="122">
        <v>3783421000</v>
      </c>
      <c r="D10" s="104">
        <f t="shared" si="0"/>
        <v>7.1317096517696967</v>
      </c>
      <c r="E10" s="104">
        <f t="shared" si="0"/>
        <v>7.8157881390691912</v>
      </c>
      <c r="F10" s="102">
        <v>12.36</v>
      </c>
    </row>
    <row r="11" spans="1:9" x14ac:dyDescent="0.3">
      <c r="A11" s="19" t="s">
        <v>4</v>
      </c>
      <c r="B11" s="121">
        <v>3589609000</v>
      </c>
      <c r="C11" s="122">
        <v>3739555000</v>
      </c>
      <c r="D11" s="104">
        <f t="shared" si="0"/>
        <v>7.6025877113847544</v>
      </c>
      <c r="E11" s="104">
        <f t="shared" si="0"/>
        <v>7.7251697906198871</v>
      </c>
      <c r="F11" s="102">
        <v>4.18</v>
      </c>
    </row>
    <row r="12" spans="1:9" x14ac:dyDescent="0.3">
      <c r="A12" s="32" t="s">
        <v>27</v>
      </c>
      <c r="B12" s="119">
        <v>3519298000</v>
      </c>
      <c r="C12" s="120">
        <v>3312500000</v>
      </c>
      <c r="D12" s="105">
        <f t="shared" si="0"/>
        <v>7.4536730121584132</v>
      </c>
      <c r="E12" s="105">
        <f t="shared" si="0"/>
        <v>6.8429599060391881</v>
      </c>
      <c r="F12" s="102">
        <v>-5.88</v>
      </c>
    </row>
    <row r="13" spans="1:9" x14ac:dyDescent="0.3">
      <c r="A13" s="19" t="s">
        <v>3</v>
      </c>
      <c r="B13" s="121">
        <v>2299724000</v>
      </c>
      <c r="C13" s="122">
        <v>2321678000</v>
      </c>
      <c r="D13" s="104">
        <f t="shared" si="0"/>
        <v>4.8706846405768971</v>
      </c>
      <c r="E13" s="104">
        <f t="shared" si="0"/>
        <v>4.7961205943345666</v>
      </c>
      <c r="F13" s="102">
        <v>0.95</v>
      </c>
    </row>
    <row r="14" spans="1:9" x14ac:dyDescent="0.3">
      <c r="A14" s="19" t="s">
        <v>34</v>
      </c>
      <c r="B14" s="121">
        <v>2052839000</v>
      </c>
      <c r="C14" s="122">
        <v>2074077000</v>
      </c>
      <c r="D14" s="104">
        <f t="shared" si="0"/>
        <v>4.3477962515837714</v>
      </c>
      <c r="E14" s="104">
        <f t="shared" si="0"/>
        <v>4.284626642426578</v>
      </c>
      <c r="F14" s="102">
        <v>1.03</v>
      </c>
    </row>
    <row r="15" spans="1:9" x14ac:dyDescent="0.3">
      <c r="A15" s="19" t="s">
        <v>11</v>
      </c>
      <c r="B15" s="121">
        <v>1739639000</v>
      </c>
      <c r="C15" s="122">
        <v>1778019000</v>
      </c>
      <c r="D15" s="104">
        <f t="shared" si="0"/>
        <v>3.6844564641011499</v>
      </c>
      <c r="E15" s="104">
        <f t="shared" si="0"/>
        <v>3.6730302578644203</v>
      </c>
      <c r="F15" s="102">
        <v>2.21</v>
      </c>
    </row>
    <row r="16" spans="1:9" x14ac:dyDescent="0.3">
      <c r="A16" s="6" t="s">
        <v>22</v>
      </c>
      <c r="B16" s="117">
        <v>1252536000</v>
      </c>
      <c r="C16" s="118">
        <v>1447196000</v>
      </c>
      <c r="D16" s="60">
        <f t="shared" si="0"/>
        <v>2.6528000129448683</v>
      </c>
      <c r="E16" s="60">
        <f t="shared" si="0"/>
        <v>2.989616363526125</v>
      </c>
      <c r="F16" s="100">
        <v>15.54</v>
      </c>
    </row>
    <row r="17" spans="1:6" x14ac:dyDescent="0.3">
      <c r="A17" s="6" t="s">
        <v>45</v>
      </c>
      <c r="B17" s="117">
        <v>1498230000</v>
      </c>
      <c r="C17" s="118">
        <v>1443482000</v>
      </c>
      <c r="D17" s="60">
        <f t="shared" si="0"/>
        <v>3.1731659316733332</v>
      </c>
      <c r="E17" s="60">
        <f t="shared" si="0"/>
        <v>2.9819439852344933</v>
      </c>
      <c r="F17" s="100">
        <v>-3.65</v>
      </c>
    </row>
    <row r="18" spans="1:6" x14ac:dyDescent="0.3">
      <c r="A18" s="6" t="s">
        <v>33</v>
      </c>
      <c r="B18" s="117">
        <v>915692000</v>
      </c>
      <c r="C18" s="118">
        <v>909665000</v>
      </c>
      <c r="D18" s="60">
        <f t="shared" si="0"/>
        <v>1.9393835781594402</v>
      </c>
      <c r="E18" s="60">
        <f t="shared" si="0"/>
        <v>1.8791852446572492</v>
      </c>
      <c r="F18" s="100">
        <v>-0.66</v>
      </c>
    </row>
    <row r="19" spans="1:6" x14ac:dyDescent="0.3">
      <c r="A19" s="19" t="s">
        <v>48</v>
      </c>
      <c r="B19" s="121">
        <v>755096000</v>
      </c>
      <c r="C19" s="122">
        <v>854220000</v>
      </c>
      <c r="D19" s="104">
        <f t="shared" si="0"/>
        <v>1.5992503836812821</v>
      </c>
      <c r="E19" s="104">
        <f t="shared" si="0"/>
        <v>1.7646470070752589</v>
      </c>
      <c r="F19" s="102">
        <v>13.13</v>
      </c>
    </row>
    <row r="20" spans="1:6" x14ac:dyDescent="0.3">
      <c r="A20" s="6" t="s">
        <v>18</v>
      </c>
      <c r="B20" s="117">
        <v>703979000</v>
      </c>
      <c r="C20" s="118">
        <v>829832000</v>
      </c>
      <c r="D20" s="60">
        <f t="shared" si="0"/>
        <v>1.4909874848410867</v>
      </c>
      <c r="E20" s="60">
        <f t="shared" si="0"/>
        <v>1.7142662957730752</v>
      </c>
      <c r="F20" s="100">
        <v>17.88</v>
      </c>
    </row>
    <row r="21" spans="1:6" x14ac:dyDescent="0.3">
      <c r="A21" s="6" t="s">
        <v>7</v>
      </c>
      <c r="B21" s="117">
        <v>733911000</v>
      </c>
      <c r="C21" s="118">
        <v>786132000</v>
      </c>
      <c r="D21" s="60">
        <f t="shared" si="0"/>
        <v>1.5543817585286022</v>
      </c>
      <c r="E21" s="60">
        <f t="shared" si="0"/>
        <v>1.6239908699937811</v>
      </c>
      <c r="F21" s="100">
        <v>7.12</v>
      </c>
    </row>
    <row r="22" spans="1:6" x14ac:dyDescent="0.3">
      <c r="A22" s="32" t="s">
        <v>14</v>
      </c>
      <c r="B22" s="119">
        <v>765739000</v>
      </c>
      <c r="C22" s="120">
        <v>752948000</v>
      </c>
      <c r="D22" s="105">
        <f t="shared" si="0"/>
        <v>1.6217916523855527</v>
      </c>
      <c r="E22" s="105">
        <f t="shared" si="0"/>
        <v>1.555439388779591</v>
      </c>
      <c r="F22" s="102">
        <v>-1.67</v>
      </c>
    </row>
    <row r="23" spans="1:6" x14ac:dyDescent="0.3">
      <c r="A23" s="6" t="s">
        <v>46</v>
      </c>
      <c r="B23" s="117">
        <v>874245000</v>
      </c>
      <c r="C23" s="118">
        <v>736658000</v>
      </c>
      <c r="D23" s="60">
        <f t="shared" si="0"/>
        <v>1.8516011893606144</v>
      </c>
      <c r="E23" s="60">
        <f t="shared" si="0"/>
        <v>1.5217875195360049</v>
      </c>
      <c r="F23" s="100">
        <v>-15.74</v>
      </c>
    </row>
    <row r="24" spans="1:6" x14ac:dyDescent="0.3">
      <c r="A24" s="32" t="s">
        <v>10</v>
      </c>
      <c r="B24" s="119">
        <v>665416000</v>
      </c>
      <c r="C24" s="120">
        <v>579285000</v>
      </c>
      <c r="D24" s="105">
        <f t="shared" si="0"/>
        <v>1.4093132440215073</v>
      </c>
      <c r="E24" s="105">
        <f t="shared" si="0"/>
        <v>1.1966864993720487</v>
      </c>
      <c r="F24" s="102">
        <v>-12.94</v>
      </c>
    </row>
    <row r="25" spans="1:6" x14ac:dyDescent="0.3">
      <c r="A25" s="6" t="s">
        <v>17</v>
      </c>
      <c r="B25" s="117">
        <v>452408000</v>
      </c>
      <c r="C25" s="118">
        <v>464788000</v>
      </c>
      <c r="D25" s="60">
        <f t="shared" si="0"/>
        <v>0.95817441435324979</v>
      </c>
      <c r="E25" s="60">
        <f t="shared" si="0"/>
        <v>0.96015868643264668</v>
      </c>
      <c r="F25" s="100">
        <v>2.74</v>
      </c>
    </row>
    <row r="26" spans="1:6" x14ac:dyDescent="0.3">
      <c r="A26" s="19" t="s">
        <v>29</v>
      </c>
      <c r="B26" s="121">
        <v>385868000</v>
      </c>
      <c r="C26" s="122">
        <v>420877000</v>
      </c>
      <c r="D26" s="104">
        <f t="shared" si="0"/>
        <v>0.8172464786601028</v>
      </c>
      <c r="E26" s="104">
        <f t="shared" si="0"/>
        <v>0.86944737701858277</v>
      </c>
      <c r="F26" s="102">
        <v>9.07</v>
      </c>
    </row>
    <row r="27" spans="1:6" x14ac:dyDescent="0.3">
      <c r="A27" s="6" t="s">
        <v>24</v>
      </c>
      <c r="B27" s="117">
        <v>436091000</v>
      </c>
      <c r="C27" s="118">
        <v>411680000</v>
      </c>
      <c r="D27" s="60">
        <f t="shared" si="0"/>
        <v>0.92361593634445682</v>
      </c>
      <c r="E27" s="60">
        <f t="shared" si="0"/>
        <v>0.85044822162059275</v>
      </c>
      <c r="F27" s="100">
        <v>-5.6</v>
      </c>
    </row>
    <row r="28" spans="1:6" x14ac:dyDescent="0.3">
      <c r="A28" s="6" t="s">
        <v>51</v>
      </c>
      <c r="B28" s="117">
        <v>312814000</v>
      </c>
      <c r="C28" s="118">
        <v>314519000</v>
      </c>
      <c r="D28" s="60">
        <f t="shared" si="0"/>
        <v>0.66252226143546866</v>
      </c>
      <c r="E28" s="60">
        <f t="shared" si="0"/>
        <v>0.64973310390567229</v>
      </c>
      <c r="F28" s="100">
        <v>0.55000000000000004</v>
      </c>
    </row>
    <row r="29" spans="1:6" x14ac:dyDescent="0.3">
      <c r="A29" s="6" t="s">
        <v>21</v>
      </c>
      <c r="B29" s="117">
        <v>404732000</v>
      </c>
      <c r="C29" s="118">
        <v>290099000</v>
      </c>
      <c r="D29" s="60">
        <f t="shared" si="0"/>
        <v>0.8571993578142284</v>
      </c>
      <c r="E29" s="60">
        <f t="shared" si="0"/>
        <v>0.59928628702854725</v>
      </c>
      <c r="F29" s="100">
        <v>-28.32</v>
      </c>
    </row>
    <row r="30" spans="1:6" x14ac:dyDescent="0.3">
      <c r="A30" s="6" t="s">
        <v>19</v>
      </c>
      <c r="B30" s="117">
        <v>268514000</v>
      </c>
      <c r="C30" s="118">
        <v>284817000</v>
      </c>
      <c r="D30" s="60">
        <f t="shared" si="0"/>
        <v>0.56869738089434418</v>
      </c>
      <c r="E30" s="60">
        <f t="shared" si="0"/>
        <v>0.58837473556478892</v>
      </c>
      <c r="F30" s="100">
        <v>6.07</v>
      </c>
    </row>
    <row r="31" spans="1:6" x14ac:dyDescent="0.3">
      <c r="A31" s="19" t="s">
        <v>30</v>
      </c>
      <c r="B31" s="121">
        <v>267913000</v>
      </c>
      <c r="C31" s="122">
        <v>283651000</v>
      </c>
      <c r="D31" s="104">
        <f t="shared" si="0"/>
        <v>0.56742449707481346</v>
      </c>
      <c r="E31" s="104">
        <f t="shared" si="0"/>
        <v>0.58596601367786316</v>
      </c>
      <c r="F31" s="102">
        <v>5.87</v>
      </c>
    </row>
  </sheetData>
  <mergeCells count="8">
    <mergeCell ref="A1:F1"/>
    <mergeCell ref="A2:F2"/>
    <mergeCell ref="A3:F3"/>
    <mergeCell ref="A4:A5"/>
    <mergeCell ref="B4:B5"/>
    <mergeCell ref="C4:C5"/>
    <mergeCell ref="D4:D5"/>
    <mergeCell ref="E4:E5"/>
  </mergeCells>
  <conditionalFormatting sqref="F6 F8:F31">
    <cfRule type="cellIs" dxfId="9" priority="3" operator="greaterThan">
      <formula>0</formula>
    </cfRule>
    <cfRule type="cellIs" dxfId="8" priority="4" operator="lessThan">
      <formula>0</formula>
    </cfRule>
  </conditionalFormatting>
  <conditionalFormatting sqref="F7">
    <cfRule type="cellIs" dxfId="7" priority="1" operator="greaterThan">
      <formula>0</formula>
    </cfRule>
    <cfRule type="cellIs" dxfId="6" priority="2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>
      <selection activeCell="D14" sqref="D14"/>
    </sheetView>
  </sheetViews>
  <sheetFormatPr baseColWidth="10" defaultColWidth="11.44140625" defaultRowHeight="14.4" x14ac:dyDescent="0.3"/>
  <cols>
    <col min="1" max="1" width="11.109375" style="4" bestFit="1" customWidth="1"/>
    <col min="2" max="2" width="45.6640625" style="4" bestFit="1" customWidth="1"/>
    <col min="3" max="4" width="13.88671875" style="114" customWidth="1"/>
    <col min="5" max="5" width="13.33203125" style="4" bestFit="1" customWidth="1"/>
    <col min="6" max="16384" width="11.44140625" style="4"/>
  </cols>
  <sheetData>
    <row r="1" spans="1:5" x14ac:dyDescent="0.3">
      <c r="A1" s="85" t="s">
        <v>89</v>
      </c>
      <c r="B1" s="86"/>
      <c r="C1" s="86"/>
      <c r="D1" s="86"/>
      <c r="E1" s="87"/>
    </row>
    <row r="2" spans="1:5" x14ac:dyDescent="0.3">
      <c r="A2" s="88" t="s">
        <v>44</v>
      </c>
      <c r="B2" s="89"/>
      <c r="C2" s="89"/>
      <c r="D2" s="89"/>
      <c r="E2" s="90"/>
    </row>
    <row r="3" spans="1:5" x14ac:dyDescent="0.3">
      <c r="A3" s="91" t="s">
        <v>55</v>
      </c>
      <c r="B3" s="92"/>
      <c r="C3" s="92"/>
      <c r="D3" s="92"/>
      <c r="E3" s="93"/>
    </row>
    <row r="4" spans="1:5" ht="26.4" x14ac:dyDescent="0.3">
      <c r="A4" s="94" t="s">
        <v>77</v>
      </c>
      <c r="B4" s="96" t="s">
        <v>26</v>
      </c>
      <c r="C4" s="110" t="s">
        <v>56</v>
      </c>
      <c r="D4" s="110" t="s">
        <v>57</v>
      </c>
      <c r="E4" s="33" t="s">
        <v>1</v>
      </c>
    </row>
    <row r="5" spans="1:5" x14ac:dyDescent="0.3">
      <c r="A5" s="95"/>
      <c r="B5" s="97"/>
      <c r="C5" s="110"/>
      <c r="D5" s="110"/>
      <c r="E5" s="34" t="s">
        <v>53</v>
      </c>
    </row>
    <row r="6" spans="1:5" x14ac:dyDescent="0.3">
      <c r="A6" s="62"/>
      <c r="B6" s="10" t="s">
        <v>100</v>
      </c>
      <c r="C6" s="111">
        <v>3453842894</v>
      </c>
      <c r="D6" s="111">
        <v>3402839405</v>
      </c>
      <c r="E6" s="11">
        <v>-1.46</v>
      </c>
    </row>
    <row r="7" spans="1:5" x14ac:dyDescent="0.3">
      <c r="A7" s="106" t="s">
        <v>90</v>
      </c>
      <c r="B7" s="31" t="s">
        <v>80</v>
      </c>
      <c r="C7" s="112">
        <v>618206797</v>
      </c>
      <c r="D7" s="112">
        <v>577860180</v>
      </c>
      <c r="E7" s="36">
        <v>-6.53</v>
      </c>
    </row>
    <row r="8" spans="1:5" ht="41.4" x14ac:dyDescent="0.3">
      <c r="A8" s="107" t="s">
        <v>91</v>
      </c>
      <c r="B8" s="16" t="s">
        <v>81</v>
      </c>
      <c r="C8" s="113">
        <v>421128027</v>
      </c>
      <c r="D8" s="113">
        <v>468394662</v>
      </c>
      <c r="E8" s="11">
        <v>11.24</v>
      </c>
    </row>
    <row r="9" spans="1:5" x14ac:dyDescent="0.3">
      <c r="A9" s="106" t="s">
        <v>92</v>
      </c>
      <c r="B9" s="31" t="s">
        <v>85</v>
      </c>
      <c r="C9" s="112">
        <v>318776333</v>
      </c>
      <c r="D9" s="112">
        <v>298977925</v>
      </c>
      <c r="E9" s="36">
        <v>-6.21</v>
      </c>
    </row>
    <row r="10" spans="1:5" ht="41.4" x14ac:dyDescent="0.3">
      <c r="A10" s="106" t="s">
        <v>93</v>
      </c>
      <c r="B10" s="31" t="s">
        <v>99</v>
      </c>
      <c r="C10" s="112">
        <v>361490799</v>
      </c>
      <c r="D10" s="112">
        <v>256044394</v>
      </c>
      <c r="E10" s="36">
        <v>-29.17</v>
      </c>
    </row>
    <row r="11" spans="1:5" ht="27.6" x14ac:dyDescent="0.3">
      <c r="A11" s="106" t="s">
        <v>94</v>
      </c>
      <c r="B11" s="31" t="s">
        <v>84</v>
      </c>
      <c r="C11" s="112">
        <v>238503389</v>
      </c>
      <c r="D11" s="112">
        <v>227778863</v>
      </c>
      <c r="E11" s="36">
        <v>-4.5</v>
      </c>
    </row>
  </sheetData>
  <mergeCells count="7">
    <mergeCell ref="A1:E1"/>
    <mergeCell ref="A2:E2"/>
    <mergeCell ref="A3:E3"/>
    <mergeCell ref="A4:A5"/>
    <mergeCell ref="B4:B5"/>
    <mergeCell ref="C4:C5"/>
    <mergeCell ref="D4:D5"/>
  </mergeCells>
  <conditionalFormatting sqref="E6:E11">
    <cfRule type="cellIs" dxfId="5" priority="1" operator="greaterThan">
      <formula>0</formula>
    </cfRule>
    <cfRule type="cellIs" dxfId="4" priority="2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showGridLines="0" workbookViewId="0">
      <selection activeCell="D14" sqref="D14"/>
    </sheetView>
  </sheetViews>
  <sheetFormatPr baseColWidth="10" defaultColWidth="11.44140625" defaultRowHeight="14.4" x14ac:dyDescent="0.3"/>
  <cols>
    <col min="1" max="1" width="26.44140625" style="2" bestFit="1" customWidth="1"/>
    <col min="2" max="3" width="13.6640625" style="2" customWidth="1"/>
    <col min="4" max="4" width="12.6640625" style="40" customWidth="1"/>
    <col min="5" max="5" width="13.33203125" style="40" customWidth="1"/>
    <col min="6" max="6" width="13.5546875" style="2" bestFit="1" customWidth="1"/>
    <col min="7" max="7" width="11.44140625" style="14" customWidth="1"/>
    <col min="8" max="38" width="11.44140625" style="14"/>
    <col min="39" max="16384" width="11.44140625" style="2"/>
  </cols>
  <sheetData>
    <row r="1" spans="1:38" ht="15" customHeight="1" x14ac:dyDescent="0.3">
      <c r="A1" s="73" t="s">
        <v>59</v>
      </c>
      <c r="B1" s="74"/>
      <c r="C1" s="74"/>
      <c r="D1" s="74"/>
      <c r="E1" s="74"/>
      <c r="F1" s="75"/>
    </row>
    <row r="2" spans="1:38" ht="15" customHeight="1" x14ac:dyDescent="0.3">
      <c r="A2" s="76" t="s">
        <v>44</v>
      </c>
      <c r="B2" s="77"/>
      <c r="C2" s="77"/>
      <c r="D2" s="77"/>
      <c r="E2" s="77"/>
      <c r="F2" s="78"/>
    </row>
    <row r="3" spans="1:38" ht="15" customHeight="1" x14ac:dyDescent="0.3">
      <c r="A3" s="67" t="s">
        <v>55</v>
      </c>
      <c r="B3" s="68"/>
      <c r="C3" s="68"/>
      <c r="D3" s="68"/>
      <c r="E3" s="68"/>
      <c r="F3" s="69"/>
    </row>
    <row r="4" spans="1:38" s="3" customFormat="1" ht="26.4" customHeight="1" x14ac:dyDescent="0.3">
      <c r="A4" s="79" t="s">
        <v>0</v>
      </c>
      <c r="B4" s="72" t="s">
        <v>69</v>
      </c>
      <c r="C4" s="72" t="s">
        <v>68</v>
      </c>
      <c r="D4" s="72" t="s">
        <v>70</v>
      </c>
      <c r="E4" s="72" t="s">
        <v>71</v>
      </c>
      <c r="F4" s="33" t="s">
        <v>1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</row>
    <row r="5" spans="1:38" s="3" customFormat="1" ht="38.4" customHeight="1" x14ac:dyDescent="0.3">
      <c r="A5" s="80"/>
      <c r="B5" s="72"/>
      <c r="C5" s="72"/>
      <c r="D5" s="72"/>
      <c r="E5" s="72"/>
      <c r="F5" s="34" t="s">
        <v>53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</row>
    <row r="6" spans="1:38" ht="15" customHeight="1" x14ac:dyDescent="0.3">
      <c r="A6" s="20" t="s">
        <v>43</v>
      </c>
      <c r="B6" s="35">
        <v>31870316702</v>
      </c>
      <c r="C6" s="35">
        <v>31747617489</v>
      </c>
      <c r="D6" s="37">
        <v>100</v>
      </c>
      <c r="E6" s="37">
        <v>100</v>
      </c>
      <c r="F6" s="27">
        <v>-0.38</v>
      </c>
    </row>
    <row r="7" spans="1:38" ht="15" customHeight="1" x14ac:dyDescent="0.3">
      <c r="A7" s="25" t="s">
        <v>52</v>
      </c>
      <c r="B7" s="26">
        <v>4506667129</v>
      </c>
      <c r="C7" s="26">
        <v>4339650566</v>
      </c>
      <c r="D7" s="38">
        <f t="shared" ref="D7:D30" si="0">(B7/$B$6)*100</f>
        <v>14.140641183892559</v>
      </c>
      <c r="E7" s="38">
        <f t="shared" ref="E7:E30" si="1">(C7/$C$6)*100</f>
        <v>13.669216493186029</v>
      </c>
      <c r="F7" s="28">
        <v>-3.71</v>
      </c>
    </row>
    <row r="8" spans="1:38" ht="15" customHeight="1" x14ac:dyDescent="0.3">
      <c r="A8" s="6" t="s">
        <v>45</v>
      </c>
      <c r="B8" s="5">
        <v>6709865518</v>
      </c>
      <c r="C8" s="5">
        <v>6610112739</v>
      </c>
      <c r="D8" s="39">
        <f t="shared" si="0"/>
        <v>21.053651837664127</v>
      </c>
      <c r="E8" s="39">
        <f t="shared" si="1"/>
        <v>20.820815109323682</v>
      </c>
      <c r="F8" s="29">
        <v>-1.49</v>
      </c>
    </row>
    <row r="9" spans="1:38" ht="15" customHeight="1" x14ac:dyDescent="0.3">
      <c r="A9" s="6" t="s">
        <v>33</v>
      </c>
      <c r="B9" s="5">
        <v>3965025722</v>
      </c>
      <c r="C9" s="5">
        <v>3722664550</v>
      </c>
      <c r="D9" s="39">
        <f t="shared" si="0"/>
        <v>12.441124319769239</v>
      </c>
      <c r="E9" s="39">
        <f t="shared" si="1"/>
        <v>11.725807617815223</v>
      </c>
      <c r="F9" s="29">
        <v>-6.11</v>
      </c>
    </row>
    <row r="10" spans="1:38" ht="15" customHeight="1" x14ac:dyDescent="0.3">
      <c r="A10" s="6" t="s">
        <v>16</v>
      </c>
      <c r="B10" s="5">
        <v>1854332037</v>
      </c>
      <c r="C10" s="5">
        <v>1917353877</v>
      </c>
      <c r="D10" s="39">
        <f t="shared" si="0"/>
        <v>5.8183671481483357</v>
      </c>
      <c r="E10" s="39">
        <f t="shared" si="1"/>
        <v>6.0393630409095422</v>
      </c>
      <c r="F10" s="29">
        <v>3.4</v>
      </c>
    </row>
    <row r="11" spans="1:38" ht="15" customHeight="1" x14ac:dyDescent="0.3">
      <c r="A11" s="24" t="s">
        <v>9</v>
      </c>
      <c r="B11" s="23">
        <v>1805025573</v>
      </c>
      <c r="C11" s="23">
        <v>1869861168</v>
      </c>
      <c r="D11" s="39">
        <f t="shared" si="0"/>
        <v>5.6636574712378893</v>
      </c>
      <c r="E11" s="39">
        <f t="shared" si="1"/>
        <v>5.8897684799430206</v>
      </c>
      <c r="F11" s="29">
        <v>3.59</v>
      </c>
    </row>
    <row r="12" spans="1:38" ht="15" customHeight="1" x14ac:dyDescent="0.3">
      <c r="A12" s="24" t="s">
        <v>12</v>
      </c>
      <c r="B12" s="23">
        <v>1805705250</v>
      </c>
      <c r="C12" s="23">
        <v>1671639945</v>
      </c>
      <c r="D12" s="39">
        <f t="shared" si="0"/>
        <v>5.6657901045793002</v>
      </c>
      <c r="E12" s="39">
        <f t="shared" si="1"/>
        <v>5.2654028151220933</v>
      </c>
      <c r="F12" s="29">
        <v>-7.42</v>
      </c>
    </row>
    <row r="13" spans="1:38" ht="15" customHeight="1" x14ac:dyDescent="0.3">
      <c r="A13" s="24" t="s">
        <v>22</v>
      </c>
      <c r="B13" s="23">
        <v>1051797794</v>
      </c>
      <c r="C13" s="23">
        <v>1501104693</v>
      </c>
      <c r="D13" s="39">
        <f t="shared" si="0"/>
        <v>3.3002426798413182</v>
      </c>
      <c r="E13" s="39">
        <f t="shared" si="1"/>
        <v>4.7282436029100667</v>
      </c>
      <c r="F13" s="29">
        <v>42.72</v>
      </c>
    </row>
    <row r="14" spans="1:38" ht="15" customHeight="1" x14ac:dyDescent="0.3">
      <c r="A14" s="19" t="s">
        <v>4</v>
      </c>
      <c r="B14" s="43">
        <v>1056721364</v>
      </c>
      <c r="C14" s="43">
        <v>1198365764</v>
      </c>
      <c r="D14" s="44">
        <f t="shared" si="0"/>
        <v>3.3156914437994471</v>
      </c>
      <c r="E14" s="44">
        <f t="shared" si="1"/>
        <v>3.7746636087423346</v>
      </c>
      <c r="F14" s="27">
        <v>13.4</v>
      </c>
    </row>
    <row r="15" spans="1:38" ht="15" customHeight="1" x14ac:dyDescent="0.3">
      <c r="A15" s="24" t="s">
        <v>49</v>
      </c>
      <c r="B15" s="23">
        <v>1079465181</v>
      </c>
      <c r="C15" s="23">
        <v>1115894823</v>
      </c>
      <c r="D15" s="39">
        <f t="shared" si="0"/>
        <v>3.387055080416753</v>
      </c>
      <c r="E15" s="39">
        <f t="shared" si="1"/>
        <v>3.5148931203629314</v>
      </c>
      <c r="F15" s="30">
        <v>3.37</v>
      </c>
    </row>
    <row r="16" spans="1:38" ht="15" customHeight="1" x14ac:dyDescent="0.3">
      <c r="A16" s="24" t="s">
        <v>23</v>
      </c>
      <c r="B16" s="23">
        <v>984862231</v>
      </c>
      <c r="C16" s="23">
        <v>943978915</v>
      </c>
      <c r="D16" s="39">
        <f t="shared" si="0"/>
        <v>3.0902178983938233</v>
      </c>
      <c r="E16" s="39">
        <f t="shared" si="1"/>
        <v>2.9733850589798503</v>
      </c>
      <c r="F16" s="29">
        <v>-4.1500000000000004</v>
      </c>
    </row>
    <row r="17" spans="1:6" ht="15" customHeight="1" x14ac:dyDescent="0.3">
      <c r="A17" s="24" t="s">
        <v>47</v>
      </c>
      <c r="B17" s="23">
        <v>728102025</v>
      </c>
      <c r="C17" s="23">
        <v>790606859</v>
      </c>
      <c r="D17" s="39">
        <f t="shared" si="0"/>
        <v>2.2845773131407525</v>
      </c>
      <c r="E17" s="39">
        <f t="shared" si="1"/>
        <v>2.4902872137536987</v>
      </c>
      <c r="F17" s="29">
        <v>8.58</v>
      </c>
    </row>
    <row r="18" spans="1:6" ht="15" customHeight="1" x14ac:dyDescent="0.3">
      <c r="A18" s="32" t="s">
        <v>27</v>
      </c>
      <c r="B18" s="41">
        <v>822366241</v>
      </c>
      <c r="C18" s="41">
        <v>777767101</v>
      </c>
      <c r="D18" s="42">
        <f t="shared" si="0"/>
        <v>2.5803516441002072</v>
      </c>
      <c r="E18" s="42">
        <f t="shared" si="1"/>
        <v>2.4498439962289544</v>
      </c>
      <c r="F18" s="27">
        <v>-5.42</v>
      </c>
    </row>
    <row r="19" spans="1:6" ht="15" customHeight="1" x14ac:dyDescent="0.3">
      <c r="A19" s="24" t="s">
        <v>17</v>
      </c>
      <c r="B19" s="23">
        <v>660339244</v>
      </c>
      <c r="C19" s="23">
        <v>719346543</v>
      </c>
      <c r="D19" s="39">
        <f t="shared" si="0"/>
        <v>2.0719569566077163</v>
      </c>
      <c r="E19" s="39">
        <f t="shared" si="1"/>
        <v>2.2658284302727321</v>
      </c>
      <c r="F19" s="29">
        <v>8.94</v>
      </c>
    </row>
    <row r="20" spans="1:6" ht="15" customHeight="1" x14ac:dyDescent="0.3">
      <c r="A20" s="24" t="s">
        <v>19</v>
      </c>
      <c r="B20" s="23">
        <v>594171847</v>
      </c>
      <c r="C20" s="23">
        <v>683255601</v>
      </c>
      <c r="D20" s="39">
        <f t="shared" si="0"/>
        <v>1.8643424618454234</v>
      </c>
      <c r="E20" s="39">
        <f t="shared" si="1"/>
        <v>2.1521476414308451</v>
      </c>
      <c r="F20" s="29">
        <v>14.99</v>
      </c>
    </row>
    <row r="21" spans="1:6" ht="15" customHeight="1" x14ac:dyDescent="0.3">
      <c r="A21" s="24" t="s">
        <v>54</v>
      </c>
      <c r="B21" s="23">
        <v>589223295</v>
      </c>
      <c r="C21" s="23">
        <v>608410209</v>
      </c>
      <c r="D21" s="39">
        <f t="shared" si="0"/>
        <v>1.8488153114682531</v>
      </c>
      <c r="E21" s="39">
        <f t="shared" si="1"/>
        <v>1.9163964326167267</v>
      </c>
      <c r="F21" s="29">
        <v>3.26</v>
      </c>
    </row>
    <row r="22" spans="1:6" ht="15" customHeight="1" x14ac:dyDescent="0.3">
      <c r="A22" s="19" t="s">
        <v>5</v>
      </c>
      <c r="B22" s="43">
        <v>532279993</v>
      </c>
      <c r="C22" s="43">
        <v>533518536</v>
      </c>
      <c r="D22" s="44">
        <f t="shared" si="0"/>
        <v>1.6701434064086258</v>
      </c>
      <c r="E22" s="44">
        <f t="shared" si="1"/>
        <v>1.6804994459343443</v>
      </c>
      <c r="F22" s="27">
        <v>0.23</v>
      </c>
    </row>
    <row r="23" spans="1:6" ht="15" customHeight="1" x14ac:dyDescent="0.3">
      <c r="A23" s="24" t="s">
        <v>31</v>
      </c>
      <c r="B23" s="23">
        <v>521256299</v>
      </c>
      <c r="C23" s="23">
        <v>517910780</v>
      </c>
      <c r="D23" s="39">
        <f t="shared" si="0"/>
        <v>1.6355541862791998</v>
      </c>
      <c r="E23" s="39">
        <f t="shared" si="1"/>
        <v>1.6313374702194492</v>
      </c>
      <c r="F23" s="29">
        <v>-0.64</v>
      </c>
    </row>
    <row r="24" spans="1:6" ht="15" customHeight="1" x14ac:dyDescent="0.3">
      <c r="A24" s="24" t="s">
        <v>20</v>
      </c>
      <c r="B24" s="23">
        <v>398280359</v>
      </c>
      <c r="C24" s="23">
        <v>407749998</v>
      </c>
      <c r="D24" s="39">
        <f t="shared" si="0"/>
        <v>1.2496906219165567</v>
      </c>
      <c r="E24" s="39">
        <f t="shared" si="1"/>
        <v>1.2843483393400412</v>
      </c>
      <c r="F24" s="29">
        <v>2.38</v>
      </c>
    </row>
    <row r="25" spans="1:6" ht="15" customHeight="1" x14ac:dyDescent="0.3">
      <c r="A25" s="24" t="s">
        <v>13</v>
      </c>
      <c r="B25" s="23">
        <v>442136913</v>
      </c>
      <c r="C25" s="23">
        <v>406045933</v>
      </c>
      <c r="D25" s="39">
        <f t="shared" si="0"/>
        <v>1.3873000294730489</v>
      </c>
      <c r="E25" s="39">
        <f t="shared" si="1"/>
        <v>1.2789808027033458</v>
      </c>
      <c r="F25" s="29">
        <v>-8.16</v>
      </c>
    </row>
    <row r="26" spans="1:6" ht="15" customHeight="1" x14ac:dyDescent="0.3">
      <c r="A26" s="24" t="s">
        <v>15</v>
      </c>
      <c r="B26" s="23">
        <v>437739633</v>
      </c>
      <c r="C26" s="23">
        <v>401151868</v>
      </c>
      <c r="D26" s="39">
        <f t="shared" si="0"/>
        <v>1.3735026140249493</v>
      </c>
      <c r="E26" s="39">
        <f t="shared" si="1"/>
        <v>1.2635652679732334</v>
      </c>
      <c r="F26" s="29">
        <v>-8.36</v>
      </c>
    </row>
    <row r="27" spans="1:6" ht="15" customHeight="1" x14ac:dyDescent="0.3">
      <c r="A27" s="24" t="s">
        <v>50</v>
      </c>
      <c r="B27" s="23">
        <v>384263666</v>
      </c>
      <c r="C27" s="23">
        <v>360270403</v>
      </c>
      <c r="D27" s="39">
        <f t="shared" si="0"/>
        <v>1.2057102211848614</v>
      </c>
      <c r="E27" s="39">
        <f t="shared" si="1"/>
        <v>1.1347950854101962</v>
      </c>
      <c r="F27" s="29">
        <v>-6.24</v>
      </c>
    </row>
    <row r="28" spans="1:6" ht="15" customHeight="1" x14ac:dyDescent="0.3">
      <c r="A28" s="32" t="s">
        <v>6</v>
      </c>
      <c r="B28" s="41">
        <v>310615641</v>
      </c>
      <c r="C28" s="41">
        <v>301289237</v>
      </c>
      <c r="D28" s="42">
        <f t="shared" si="0"/>
        <v>0.97462364087680231</v>
      </c>
      <c r="E28" s="42">
        <f t="shared" si="1"/>
        <v>0.94901369245862788</v>
      </c>
      <c r="F28" s="27">
        <v>-3</v>
      </c>
    </row>
    <row r="29" spans="1:6" ht="15" customHeight="1" x14ac:dyDescent="0.3">
      <c r="A29" s="32" t="s">
        <v>11</v>
      </c>
      <c r="B29" s="41">
        <v>352634680</v>
      </c>
      <c r="C29" s="41">
        <v>293758463</v>
      </c>
      <c r="D29" s="42">
        <f t="shared" si="0"/>
        <v>1.10646744836982</v>
      </c>
      <c r="E29" s="42">
        <f t="shared" si="1"/>
        <v>0.92529293923168321</v>
      </c>
      <c r="F29" s="27">
        <v>-16.7</v>
      </c>
    </row>
    <row r="30" spans="1:6" ht="15" customHeight="1" x14ac:dyDescent="0.3">
      <c r="A30" s="19" t="s">
        <v>2</v>
      </c>
      <c r="B30" s="43">
        <v>267448212</v>
      </c>
      <c r="C30" s="43">
        <v>286748388</v>
      </c>
      <c r="D30" s="44">
        <f t="shared" si="0"/>
        <v>0.83917651180170572</v>
      </c>
      <c r="E30" s="44">
        <f t="shared" si="1"/>
        <v>0.9032123059292666</v>
      </c>
      <c r="F30" s="27">
        <v>7.22</v>
      </c>
    </row>
  </sheetData>
  <mergeCells count="8">
    <mergeCell ref="A1:F1"/>
    <mergeCell ref="A2:F2"/>
    <mergeCell ref="A3:F3"/>
    <mergeCell ref="A4:A5"/>
    <mergeCell ref="B4:B5"/>
    <mergeCell ref="C4:C5"/>
    <mergeCell ref="D4:D5"/>
    <mergeCell ref="E4:E5"/>
  </mergeCells>
  <conditionalFormatting sqref="F6:F30">
    <cfRule type="cellIs" dxfId="19" priority="4" operator="lessThan">
      <formula>0</formula>
    </cfRule>
    <cfRule type="cellIs" dxfId="18" priority="5" operator="lessThan">
      <formula>0</formula>
    </cfRule>
    <cfRule type="cellIs" dxfId="17" priority="6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workbookViewId="0">
      <selection activeCell="D14" sqref="D14"/>
    </sheetView>
  </sheetViews>
  <sheetFormatPr baseColWidth="10" defaultColWidth="11.44140625" defaultRowHeight="14.4" x14ac:dyDescent="0.3"/>
  <cols>
    <col min="1" max="1" width="11.33203125" style="51" customWidth="1"/>
    <col min="2" max="2" width="71.5546875" style="17" bestFit="1" customWidth="1"/>
    <col min="3" max="5" width="11.44140625" style="1"/>
    <col min="6" max="6" width="11.5546875" customWidth="1"/>
    <col min="7" max="7" width="11.44140625" style="1" customWidth="1"/>
    <col min="8" max="16384" width="11.44140625" style="1"/>
  </cols>
  <sheetData>
    <row r="1" spans="1:5" ht="15" customHeight="1" x14ac:dyDescent="0.3">
      <c r="A1" s="85" t="s">
        <v>60</v>
      </c>
      <c r="B1" s="86"/>
      <c r="C1" s="86"/>
      <c r="D1" s="86"/>
      <c r="E1" s="87"/>
    </row>
    <row r="2" spans="1:5" ht="15" customHeight="1" x14ac:dyDescent="0.3">
      <c r="A2" s="88" t="s">
        <v>44</v>
      </c>
      <c r="B2" s="89"/>
      <c r="C2" s="89"/>
      <c r="D2" s="89"/>
      <c r="E2" s="90"/>
    </row>
    <row r="3" spans="1:5" ht="15" customHeight="1" x14ac:dyDescent="0.3">
      <c r="A3" s="91" t="s">
        <v>55</v>
      </c>
      <c r="B3" s="92"/>
      <c r="C3" s="92"/>
      <c r="D3" s="92"/>
      <c r="E3" s="93"/>
    </row>
    <row r="4" spans="1:5" ht="24.75" customHeight="1" x14ac:dyDescent="0.3">
      <c r="A4" s="94" t="s">
        <v>77</v>
      </c>
      <c r="B4" s="96" t="s">
        <v>26</v>
      </c>
      <c r="C4" s="72" t="s">
        <v>56</v>
      </c>
      <c r="D4" s="72" t="s">
        <v>57</v>
      </c>
      <c r="E4" s="33" t="s">
        <v>1</v>
      </c>
    </row>
    <row r="5" spans="1:5" ht="15" customHeight="1" x14ac:dyDescent="0.3">
      <c r="A5" s="95"/>
      <c r="B5" s="97"/>
      <c r="C5" s="72"/>
      <c r="D5" s="72"/>
      <c r="E5" s="34" t="s">
        <v>53</v>
      </c>
    </row>
    <row r="6" spans="1:5" s="18" customFormat="1" x14ac:dyDescent="0.3">
      <c r="A6" s="50"/>
      <c r="B6" s="10" t="s">
        <v>79</v>
      </c>
      <c r="C6" s="7">
        <v>615619792</v>
      </c>
      <c r="D6" s="7">
        <v>567270471</v>
      </c>
      <c r="E6" s="11">
        <v>-7.85</v>
      </c>
    </row>
    <row r="7" spans="1:5" s="52" customFormat="1" x14ac:dyDescent="0.3">
      <c r="A7" s="49" t="s">
        <v>72</v>
      </c>
      <c r="B7" s="31" t="s">
        <v>80</v>
      </c>
      <c r="C7" s="45">
        <v>333518180</v>
      </c>
      <c r="D7" s="45">
        <v>302721765</v>
      </c>
      <c r="E7" s="36">
        <v>-9.23</v>
      </c>
    </row>
    <row r="8" spans="1:5" s="52" customFormat="1" ht="27.6" x14ac:dyDescent="0.3">
      <c r="A8" s="49" t="s">
        <v>73</v>
      </c>
      <c r="B8" s="16" t="s">
        <v>81</v>
      </c>
      <c r="C8" s="47">
        <v>43121886</v>
      </c>
      <c r="D8" s="47">
        <v>43589380</v>
      </c>
      <c r="E8" s="46">
        <v>1.08</v>
      </c>
    </row>
    <row r="9" spans="1:5" s="52" customFormat="1" x14ac:dyDescent="0.3">
      <c r="A9" s="49" t="s">
        <v>74</v>
      </c>
      <c r="B9" s="16" t="s">
        <v>82</v>
      </c>
      <c r="C9" s="47">
        <v>39752680</v>
      </c>
      <c r="D9" s="47">
        <v>40538584</v>
      </c>
      <c r="E9" s="46">
        <v>1.98</v>
      </c>
    </row>
    <row r="10" spans="1:5" s="53" customFormat="1" x14ac:dyDescent="0.3">
      <c r="A10" s="49" t="s">
        <v>75</v>
      </c>
      <c r="B10" s="31" t="s">
        <v>83</v>
      </c>
      <c r="C10" s="45">
        <v>39510909</v>
      </c>
      <c r="D10" s="45">
        <v>38742417</v>
      </c>
      <c r="E10" s="36">
        <v>-1.95</v>
      </c>
    </row>
    <row r="11" spans="1:5" s="52" customFormat="1" x14ac:dyDescent="0.3">
      <c r="A11" s="49" t="s">
        <v>76</v>
      </c>
      <c r="B11" s="16" t="s">
        <v>84</v>
      </c>
      <c r="C11" s="47">
        <v>25687514</v>
      </c>
      <c r="D11" s="47">
        <v>26719486</v>
      </c>
      <c r="E11" s="46">
        <v>4.0199999999999996</v>
      </c>
    </row>
  </sheetData>
  <mergeCells count="7">
    <mergeCell ref="A1:E1"/>
    <mergeCell ref="A2:E2"/>
    <mergeCell ref="A3:E3"/>
    <mergeCell ref="A4:A5"/>
    <mergeCell ref="C4:C5"/>
    <mergeCell ref="D4:D5"/>
    <mergeCell ref="B4:B5"/>
  </mergeCells>
  <conditionalFormatting sqref="E6:E11">
    <cfRule type="cellIs" dxfId="13" priority="3" operator="greaterThan">
      <formula>0</formula>
    </cfRule>
    <cfRule type="cellIs" dxfId="12" priority="4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>
      <selection activeCell="D14" sqref="D14"/>
    </sheetView>
  </sheetViews>
  <sheetFormatPr baseColWidth="10" defaultColWidth="11.44140625" defaultRowHeight="14.4" x14ac:dyDescent="0.3"/>
  <cols>
    <col min="1" max="1" width="32.5546875" style="4" bestFit="1" customWidth="1"/>
    <col min="2" max="2" width="15.109375" style="114" customWidth="1"/>
    <col min="3" max="3" width="15.33203125" style="114" customWidth="1"/>
    <col min="4" max="5" width="11.5546875" style="4" bestFit="1" customWidth="1"/>
    <col min="6" max="6" width="13.5546875" style="109" bestFit="1" customWidth="1"/>
    <col min="7" max="16384" width="11.44140625" style="4"/>
  </cols>
  <sheetData>
    <row r="1" spans="1:6" x14ac:dyDescent="0.3">
      <c r="A1" s="73" t="s">
        <v>97</v>
      </c>
      <c r="B1" s="74"/>
      <c r="C1" s="74"/>
      <c r="D1" s="74"/>
      <c r="E1" s="74"/>
      <c r="F1" s="75"/>
    </row>
    <row r="2" spans="1:6" x14ac:dyDescent="0.3">
      <c r="A2" s="76" t="s">
        <v>44</v>
      </c>
      <c r="B2" s="77"/>
      <c r="C2" s="77"/>
      <c r="D2" s="77"/>
      <c r="E2" s="77"/>
      <c r="F2" s="78"/>
    </row>
    <row r="3" spans="1:6" x14ac:dyDescent="0.3">
      <c r="A3" s="67" t="s">
        <v>55</v>
      </c>
      <c r="B3" s="68"/>
      <c r="C3" s="68"/>
      <c r="D3" s="68"/>
      <c r="E3" s="68"/>
      <c r="F3" s="69"/>
    </row>
    <row r="4" spans="1:6" ht="26.4" x14ac:dyDescent="0.3">
      <c r="A4" s="79" t="s">
        <v>0</v>
      </c>
      <c r="B4" s="110" t="s">
        <v>69</v>
      </c>
      <c r="C4" s="110" t="s">
        <v>68</v>
      </c>
      <c r="D4" s="72" t="s">
        <v>70</v>
      </c>
      <c r="E4" s="72" t="s">
        <v>71</v>
      </c>
      <c r="F4" s="33" t="s">
        <v>1</v>
      </c>
    </row>
    <row r="5" spans="1:6" ht="24.75" customHeight="1" x14ac:dyDescent="0.3">
      <c r="A5" s="80"/>
      <c r="B5" s="110"/>
      <c r="C5" s="110"/>
      <c r="D5" s="82"/>
      <c r="E5" s="82"/>
      <c r="F5" s="63" t="s">
        <v>53</v>
      </c>
    </row>
    <row r="6" spans="1:6" x14ac:dyDescent="0.3">
      <c r="A6" s="20" t="s">
        <v>43</v>
      </c>
      <c r="B6" s="115">
        <v>11490698178</v>
      </c>
      <c r="C6" s="116">
        <v>11558475560</v>
      </c>
      <c r="D6" s="101">
        <f>(B6/B$6)*100</f>
        <v>100</v>
      </c>
      <c r="E6" s="101">
        <f>(C6/C$6)*100</f>
        <v>100</v>
      </c>
      <c r="F6" s="102">
        <v>0.59</v>
      </c>
    </row>
    <row r="7" spans="1:6" x14ac:dyDescent="0.3">
      <c r="A7" s="20" t="s">
        <v>52</v>
      </c>
      <c r="B7" s="115">
        <v>616333258</v>
      </c>
      <c r="C7" s="116">
        <v>642576685</v>
      </c>
      <c r="D7" s="108">
        <v>5.36</v>
      </c>
      <c r="E7" s="108">
        <v>5.56</v>
      </c>
      <c r="F7" s="102">
        <v>4.26</v>
      </c>
    </row>
    <row r="8" spans="1:6" x14ac:dyDescent="0.3">
      <c r="A8" s="6" t="s">
        <v>45</v>
      </c>
      <c r="B8" s="117">
        <v>8128873442</v>
      </c>
      <c r="C8" s="118">
        <v>8202018795</v>
      </c>
      <c r="D8" s="60">
        <f t="shared" ref="D8:E23" si="0">(B8/B$6)*100</f>
        <v>70.743076844220639</v>
      </c>
      <c r="E8" s="60">
        <f t="shared" si="0"/>
        <v>70.961077457172905</v>
      </c>
      <c r="F8" s="100">
        <v>0.9</v>
      </c>
    </row>
    <row r="9" spans="1:6" x14ac:dyDescent="0.3">
      <c r="A9" s="6" t="s">
        <v>9</v>
      </c>
      <c r="B9" s="117">
        <v>750785877</v>
      </c>
      <c r="C9" s="118">
        <v>743736418</v>
      </c>
      <c r="D9" s="60">
        <f t="shared" si="0"/>
        <v>6.533857781048054</v>
      </c>
      <c r="E9" s="60">
        <f t="shared" si="0"/>
        <v>6.4345545754651399</v>
      </c>
      <c r="F9" s="100">
        <v>-0.94</v>
      </c>
    </row>
    <row r="10" spans="1:6" x14ac:dyDescent="0.3">
      <c r="A10" s="6" t="s">
        <v>22</v>
      </c>
      <c r="B10" s="117">
        <v>240477263</v>
      </c>
      <c r="C10" s="118">
        <v>304290385</v>
      </c>
      <c r="D10" s="60">
        <f t="shared" si="0"/>
        <v>2.0927994041338227</v>
      </c>
      <c r="E10" s="60">
        <f t="shared" si="0"/>
        <v>2.63261693482354</v>
      </c>
      <c r="F10" s="100">
        <v>26.54</v>
      </c>
    </row>
    <row r="11" spans="1:6" x14ac:dyDescent="0.3">
      <c r="A11" s="6" t="s">
        <v>23</v>
      </c>
      <c r="B11" s="117">
        <v>286926328</v>
      </c>
      <c r="C11" s="118">
        <v>263634009</v>
      </c>
      <c r="D11" s="60">
        <f t="shared" si="0"/>
        <v>2.4970312817836158</v>
      </c>
      <c r="E11" s="60">
        <f t="shared" si="0"/>
        <v>2.2808717951729616</v>
      </c>
      <c r="F11" s="100">
        <v>-8.1199999999999992</v>
      </c>
    </row>
    <row r="12" spans="1:6" x14ac:dyDescent="0.3">
      <c r="A12" s="6" t="s">
        <v>33</v>
      </c>
      <c r="B12" s="117">
        <v>254724497</v>
      </c>
      <c r="C12" s="118">
        <v>224494244</v>
      </c>
      <c r="D12" s="60">
        <f t="shared" si="0"/>
        <v>2.2167886846744747</v>
      </c>
      <c r="E12" s="60">
        <f t="shared" si="0"/>
        <v>1.9422478581595928</v>
      </c>
      <c r="F12" s="100">
        <v>-11.87</v>
      </c>
    </row>
    <row r="13" spans="1:6" x14ac:dyDescent="0.3">
      <c r="A13" s="32" t="s">
        <v>5</v>
      </c>
      <c r="B13" s="119">
        <v>191412512</v>
      </c>
      <c r="C13" s="120">
        <v>177246914</v>
      </c>
      <c r="D13" s="105">
        <f t="shared" si="0"/>
        <v>1.6658040184753691</v>
      </c>
      <c r="E13" s="105">
        <f t="shared" si="0"/>
        <v>1.5334800258036796</v>
      </c>
      <c r="F13" s="102">
        <v>-7.4</v>
      </c>
    </row>
    <row r="14" spans="1:6" x14ac:dyDescent="0.3">
      <c r="A14" s="19" t="s">
        <v>27</v>
      </c>
      <c r="B14" s="121">
        <v>75453841</v>
      </c>
      <c r="C14" s="122">
        <v>128372105</v>
      </c>
      <c r="D14" s="104">
        <f t="shared" si="0"/>
        <v>0.65665149176455895</v>
      </c>
      <c r="E14" s="104">
        <f t="shared" si="0"/>
        <v>1.1106317985760399</v>
      </c>
      <c r="F14" s="102">
        <v>70.13</v>
      </c>
    </row>
    <row r="15" spans="1:6" x14ac:dyDescent="0.3">
      <c r="A15" s="6" t="s">
        <v>37</v>
      </c>
      <c r="B15" s="117">
        <v>86752888</v>
      </c>
      <c r="C15" s="118">
        <v>114074437</v>
      </c>
      <c r="D15" s="60">
        <f t="shared" si="0"/>
        <v>0.75498361070954234</v>
      </c>
      <c r="E15" s="60">
        <f t="shared" si="0"/>
        <v>0.98693323706781289</v>
      </c>
      <c r="F15" s="100">
        <v>31.49</v>
      </c>
    </row>
    <row r="16" spans="1:6" x14ac:dyDescent="0.3">
      <c r="A16" s="6" t="s">
        <v>38</v>
      </c>
      <c r="B16" s="117">
        <v>70673883</v>
      </c>
      <c r="C16" s="118">
        <v>104746491</v>
      </c>
      <c r="D16" s="60">
        <f t="shared" si="0"/>
        <v>0.61505299247448386</v>
      </c>
      <c r="E16" s="60">
        <f t="shared" si="0"/>
        <v>0.90623102031285507</v>
      </c>
      <c r="F16" s="100">
        <v>48.21</v>
      </c>
    </row>
    <row r="17" spans="1:6" x14ac:dyDescent="0.3">
      <c r="A17" s="32" t="s">
        <v>6</v>
      </c>
      <c r="B17" s="119">
        <v>105485294</v>
      </c>
      <c r="C17" s="120">
        <v>103848541</v>
      </c>
      <c r="D17" s="105">
        <f t="shared" si="0"/>
        <v>0.91800595895871073</v>
      </c>
      <c r="E17" s="105">
        <f t="shared" si="0"/>
        <v>0.89846226226739534</v>
      </c>
      <c r="F17" s="102">
        <v>-1.55</v>
      </c>
    </row>
    <row r="18" spans="1:6" x14ac:dyDescent="0.3">
      <c r="A18" s="6" t="s">
        <v>47</v>
      </c>
      <c r="B18" s="117">
        <v>131090860</v>
      </c>
      <c r="C18" s="118">
        <v>103427913</v>
      </c>
      <c r="D18" s="60">
        <f t="shared" si="0"/>
        <v>1.1408432975028926</v>
      </c>
      <c r="E18" s="60">
        <f t="shared" si="0"/>
        <v>0.8948231318490586</v>
      </c>
      <c r="F18" s="100">
        <v>-21.1</v>
      </c>
    </row>
    <row r="19" spans="1:6" x14ac:dyDescent="0.3">
      <c r="A19" s="6" t="s">
        <v>32</v>
      </c>
      <c r="B19" s="117">
        <v>93671062</v>
      </c>
      <c r="C19" s="118">
        <v>95403907</v>
      </c>
      <c r="D19" s="60">
        <f t="shared" si="0"/>
        <v>0.81519034395439849</v>
      </c>
      <c r="E19" s="60">
        <f t="shared" si="0"/>
        <v>0.82540216055965765</v>
      </c>
      <c r="F19" s="100">
        <v>1.85</v>
      </c>
    </row>
    <row r="20" spans="1:6" x14ac:dyDescent="0.3">
      <c r="A20" s="6" t="s">
        <v>39</v>
      </c>
      <c r="B20" s="117">
        <v>44734309</v>
      </c>
      <c r="C20" s="118">
        <v>67565872</v>
      </c>
      <c r="D20" s="60">
        <f t="shared" si="0"/>
        <v>0.3893088853873819</v>
      </c>
      <c r="E20" s="60">
        <f t="shared" si="0"/>
        <v>0.58455694826939619</v>
      </c>
      <c r="F20" s="100">
        <v>51.04</v>
      </c>
    </row>
    <row r="21" spans="1:6" x14ac:dyDescent="0.3">
      <c r="A21" s="19" t="s">
        <v>2</v>
      </c>
      <c r="B21" s="121">
        <v>60577146</v>
      </c>
      <c r="C21" s="122">
        <v>67401418</v>
      </c>
      <c r="D21" s="104">
        <f t="shared" si="0"/>
        <v>0.52718420640427677</v>
      </c>
      <c r="E21" s="104">
        <f t="shared" si="0"/>
        <v>0.58313414818519549</v>
      </c>
      <c r="F21" s="102">
        <v>11.27</v>
      </c>
    </row>
    <row r="22" spans="1:6" x14ac:dyDescent="0.3">
      <c r="A22" s="6" t="s">
        <v>19</v>
      </c>
      <c r="B22" s="117">
        <v>44108093</v>
      </c>
      <c r="C22" s="118">
        <v>64200112</v>
      </c>
      <c r="D22" s="60">
        <f t="shared" si="0"/>
        <v>0.38385912080128437</v>
      </c>
      <c r="E22" s="60">
        <f t="shared" si="0"/>
        <v>0.555437537300983</v>
      </c>
      <c r="F22" s="100">
        <v>45.55</v>
      </c>
    </row>
    <row r="23" spans="1:6" x14ac:dyDescent="0.3">
      <c r="A23" s="19" t="s">
        <v>4</v>
      </c>
      <c r="B23" s="121">
        <v>55762701</v>
      </c>
      <c r="C23" s="122">
        <v>57977706</v>
      </c>
      <c r="D23" s="104">
        <f t="shared" si="0"/>
        <v>0.48528557739653128</v>
      </c>
      <c r="E23" s="104">
        <f t="shared" si="0"/>
        <v>0.50160339656417463</v>
      </c>
      <c r="F23" s="102">
        <v>3.97</v>
      </c>
    </row>
  </sheetData>
  <mergeCells count="8">
    <mergeCell ref="A1:F1"/>
    <mergeCell ref="A2:F2"/>
    <mergeCell ref="A3:F3"/>
    <mergeCell ref="A4:A5"/>
    <mergeCell ref="B4:B5"/>
    <mergeCell ref="C4:C5"/>
    <mergeCell ref="D4:D5"/>
    <mergeCell ref="E4:E5"/>
  </mergeCells>
  <conditionalFormatting sqref="F6:F23">
    <cfRule type="cellIs" dxfId="3" priority="1" operator="greaterThan">
      <formula>0</formula>
    </cfRule>
    <cfRule type="cellIs" dxfId="2" priority="2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>
      <selection activeCell="D14" sqref="D14"/>
    </sheetView>
  </sheetViews>
  <sheetFormatPr baseColWidth="10" defaultColWidth="11.44140625" defaultRowHeight="14.4" x14ac:dyDescent="0.3"/>
  <cols>
    <col min="1" max="1" width="11.109375" style="4" bestFit="1" customWidth="1"/>
    <col min="2" max="2" width="45.6640625" style="4" bestFit="1" customWidth="1"/>
    <col min="3" max="4" width="16.109375" style="114" bestFit="1" customWidth="1"/>
    <col min="5" max="16384" width="11.44140625" style="4"/>
  </cols>
  <sheetData>
    <row r="1" spans="1:5" x14ac:dyDescent="0.3">
      <c r="A1" s="85" t="s">
        <v>98</v>
      </c>
      <c r="B1" s="86"/>
      <c r="C1" s="86"/>
      <c r="D1" s="86"/>
      <c r="E1" s="87"/>
    </row>
    <row r="2" spans="1:5" x14ac:dyDescent="0.3">
      <c r="A2" s="88" t="s">
        <v>44</v>
      </c>
      <c r="B2" s="89"/>
      <c r="C2" s="89"/>
      <c r="D2" s="89"/>
      <c r="E2" s="90"/>
    </row>
    <row r="3" spans="1:5" x14ac:dyDescent="0.3">
      <c r="A3" s="91" t="s">
        <v>55</v>
      </c>
      <c r="B3" s="92"/>
      <c r="C3" s="92"/>
      <c r="D3" s="92"/>
      <c r="E3" s="93"/>
    </row>
    <row r="4" spans="1:5" ht="26.4" x14ac:dyDescent="0.3">
      <c r="A4" s="94" t="s">
        <v>77</v>
      </c>
      <c r="B4" s="96" t="s">
        <v>26</v>
      </c>
      <c r="C4" s="110" t="s">
        <v>56</v>
      </c>
      <c r="D4" s="110" t="s">
        <v>57</v>
      </c>
      <c r="E4" s="33" t="s">
        <v>1</v>
      </c>
    </row>
    <row r="5" spans="1:5" x14ac:dyDescent="0.3">
      <c r="A5" s="95"/>
      <c r="B5" s="97"/>
      <c r="C5" s="110"/>
      <c r="D5" s="110"/>
      <c r="E5" s="34" t="s">
        <v>53</v>
      </c>
    </row>
    <row r="6" spans="1:5" x14ac:dyDescent="0.3">
      <c r="A6" s="6"/>
      <c r="B6" s="10" t="s">
        <v>102</v>
      </c>
      <c r="C6" s="111">
        <v>62748680</v>
      </c>
      <c r="D6" s="111">
        <v>99105462</v>
      </c>
      <c r="E6" s="11">
        <v>57.85</v>
      </c>
    </row>
    <row r="7" spans="1:5" x14ac:dyDescent="0.3">
      <c r="A7" s="107" t="s">
        <v>92</v>
      </c>
      <c r="B7" s="16" t="s">
        <v>85</v>
      </c>
      <c r="C7" s="113">
        <v>62244</v>
      </c>
      <c r="D7" s="113">
        <v>46711128</v>
      </c>
      <c r="E7" s="11">
        <v>74945.19</v>
      </c>
    </row>
    <row r="8" spans="1:5" x14ac:dyDescent="0.3">
      <c r="A8" s="106" t="s">
        <v>90</v>
      </c>
      <c r="B8" s="31" t="s">
        <v>80</v>
      </c>
      <c r="C8" s="112">
        <v>26898801</v>
      </c>
      <c r="D8" s="112">
        <v>16991333</v>
      </c>
      <c r="E8" s="11">
        <v>-36.83</v>
      </c>
    </row>
    <row r="9" spans="1:5" ht="27.6" x14ac:dyDescent="0.3">
      <c r="A9" s="106" t="s">
        <v>96</v>
      </c>
      <c r="B9" s="31" t="s">
        <v>82</v>
      </c>
      <c r="C9" s="112">
        <v>6578795</v>
      </c>
      <c r="D9" s="112">
        <v>5383576</v>
      </c>
      <c r="E9" s="11">
        <v>-18.170000000000002</v>
      </c>
    </row>
    <row r="10" spans="1:5" x14ac:dyDescent="0.3">
      <c r="A10" s="107" t="s">
        <v>95</v>
      </c>
      <c r="B10" s="16" t="s">
        <v>101</v>
      </c>
      <c r="C10" s="113">
        <v>3877376</v>
      </c>
      <c r="D10" s="113">
        <v>4705429</v>
      </c>
      <c r="E10" s="11">
        <v>21.36</v>
      </c>
    </row>
    <row r="11" spans="1:5" ht="27.6" x14ac:dyDescent="0.3">
      <c r="A11" s="107" t="s">
        <v>94</v>
      </c>
      <c r="B11" s="16" t="s">
        <v>84</v>
      </c>
      <c r="C11" s="113">
        <v>3095904</v>
      </c>
      <c r="D11" s="113">
        <v>4245839</v>
      </c>
      <c r="E11" s="11">
        <v>37.14</v>
      </c>
    </row>
  </sheetData>
  <mergeCells count="7">
    <mergeCell ref="A1:E1"/>
    <mergeCell ref="A2:E2"/>
    <mergeCell ref="A3:E3"/>
    <mergeCell ref="A4:A5"/>
    <mergeCell ref="B4:B5"/>
    <mergeCell ref="C4:C5"/>
    <mergeCell ref="D4:D5"/>
  </mergeCells>
  <conditionalFormatting sqref="E6:E1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showGridLines="0" tabSelected="1" workbookViewId="0">
      <selection activeCell="D14" sqref="D14"/>
    </sheetView>
  </sheetViews>
  <sheetFormatPr baseColWidth="10" defaultColWidth="11.44140625" defaultRowHeight="14.4" x14ac:dyDescent="0.3"/>
  <cols>
    <col min="1" max="1" width="26.44140625" style="4" bestFit="1" customWidth="1"/>
    <col min="2" max="3" width="13.6640625" style="4" customWidth="1"/>
    <col min="4" max="4" width="12.6640625" style="4" customWidth="1"/>
    <col min="5" max="5" width="13.33203125" style="4" customWidth="1"/>
    <col min="6" max="6" width="13.5546875" style="4" bestFit="1" customWidth="1"/>
    <col min="7" max="7" width="11.44140625" style="14" customWidth="1"/>
    <col min="8" max="38" width="11.44140625" style="14"/>
    <col min="39" max="16384" width="11.44140625" style="4"/>
  </cols>
  <sheetData>
    <row r="1" spans="1:38" ht="15" customHeight="1" x14ac:dyDescent="0.3">
      <c r="A1" s="81" t="s">
        <v>58</v>
      </c>
      <c r="B1" s="74"/>
      <c r="C1" s="74"/>
      <c r="D1" s="74"/>
      <c r="E1" s="74"/>
      <c r="F1" s="75"/>
    </row>
    <row r="2" spans="1:38" ht="15" customHeight="1" x14ac:dyDescent="0.3">
      <c r="A2" s="76" t="s">
        <v>44</v>
      </c>
      <c r="B2" s="77"/>
      <c r="C2" s="77"/>
      <c r="D2" s="77"/>
      <c r="E2" s="77"/>
      <c r="F2" s="78"/>
    </row>
    <row r="3" spans="1:38" ht="15" customHeight="1" x14ac:dyDescent="0.3">
      <c r="A3" s="67" t="s">
        <v>55</v>
      </c>
      <c r="B3" s="68"/>
      <c r="C3" s="68"/>
      <c r="D3" s="68"/>
      <c r="E3" s="68"/>
      <c r="F3" s="69"/>
    </row>
    <row r="4" spans="1:38" s="3" customFormat="1" ht="26.4" customHeight="1" x14ac:dyDescent="0.3">
      <c r="A4" s="79" t="s">
        <v>0</v>
      </c>
      <c r="B4" s="82" t="s">
        <v>69</v>
      </c>
      <c r="C4" s="82" t="s">
        <v>68</v>
      </c>
      <c r="D4" s="82" t="s">
        <v>70</v>
      </c>
      <c r="E4" s="82" t="s">
        <v>71</v>
      </c>
      <c r="F4" s="33" t="s">
        <v>1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</row>
    <row r="5" spans="1:38" s="3" customFormat="1" ht="37.950000000000003" customHeight="1" x14ac:dyDescent="0.3">
      <c r="A5" s="80"/>
      <c r="B5" s="83"/>
      <c r="C5" s="83"/>
      <c r="D5" s="84"/>
      <c r="E5" s="84"/>
      <c r="F5" s="34" t="s">
        <v>53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</row>
    <row r="6" spans="1:38" ht="15" customHeight="1" x14ac:dyDescent="0.3">
      <c r="A6" s="20" t="s">
        <v>43</v>
      </c>
      <c r="B6" s="21">
        <v>970865619</v>
      </c>
      <c r="C6" s="21">
        <v>885237390</v>
      </c>
      <c r="D6" s="37">
        <v>100</v>
      </c>
      <c r="E6" s="37">
        <v>100</v>
      </c>
      <c r="F6" s="27">
        <v>-8.82</v>
      </c>
    </row>
    <row r="7" spans="1:38" ht="15" customHeight="1" x14ac:dyDescent="0.3">
      <c r="A7" s="25" t="s">
        <v>52</v>
      </c>
      <c r="B7" s="26">
        <v>282520958</v>
      </c>
      <c r="C7" s="26">
        <v>307839567</v>
      </c>
      <c r="D7" s="38">
        <f>(B7/$B$6)*100</f>
        <v>29.099903474900991</v>
      </c>
      <c r="E7" s="38">
        <f t="shared" ref="E7" si="0">(C7/$C$6)*100</f>
        <v>34.774803965295682</v>
      </c>
      <c r="F7" s="28">
        <v>8.9600000000000009</v>
      </c>
    </row>
    <row r="8" spans="1:38" ht="15" customHeight="1" x14ac:dyDescent="0.3">
      <c r="A8" s="19" t="s">
        <v>27</v>
      </c>
      <c r="B8" s="43">
        <v>166643116</v>
      </c>
      <c r="C8" s="43">
        <v>180419284</v>
      </c>
      <c r="D8" s="44">
        <f t="shared" ref="D8:D28" si="1">(B8/$B$6)*100</f>
        <v>17.164385342190183</v>
      </c>
      <c r="E8" s="44">
        <f t="shared" ref="E8:E28" si="2">(C8/$C$6)*100</f>
        <v>20.380892858581131</v>
      </c>
      <c r="F8" s="27">
        <v>8.27</v>
      </c>
    </row>
    <row r="9" spans="1:38" ht="15" customHeight="1" x14ac:dyDescent="0.3">
      <c r="A9" s="6" t="s">
        <v>42</v>
      </c>
      <c r="B9" s="5">
        <v>70205933</v>
      </c>
      <c r="C9" s="5">
        <v>95314855</v>
      </c>
      <c r="D9" s="39">
        <f t="shared" si="1"/>
        <v>7.2312719315689344</v>
      </c>
      <c r="E9" s="39">
        <f t="shared" si="2"/>
        <v>10.767151961351294</v>
      </c>
      <c r="F9" s="29">
        <v>35.76</v>
      </c>
    </row>
    <row r="10" spans="1:38" ht="15" customHeight="1" x14ac:dyDescent="0.3">
      <c r="A10" s="6" t="s">
        <v>17</v>
      </c>
      <c r="B10" s="5">
        <v>94863591</v>
      </c>
      <c r="C10" s="5">
        <v>70094487</v>
      </c>
      <c r="D10" s="39">
        <f t="shared" si="1"/>
        <v>9.7710320711233258</v>
      </c>
      <c r="E10" s="39">
        <f t="shared" si="2"/>
        <v>7.9181570719691354</v>
      </c>
      <c r="F10" s="29">
        <v>-26.11</v>
      </c>
    </row>
    <row r="11" spans="1:38" ht="15" customHeight="1" x14ac:dyDescent="0.3">
      <c r="A11" s="24" t="s">
        <v>24</v>
      </c>
      <c r="B11" s="23">
        <v>49994735</v>
      </c>
      <c r="C11" s="23">
        <v>50654457</v>
      </c>
      <c r="D11" s="39">
        <f t="shared" si="1"/>
        <v>5.1495010248169066</v>
      </c>
      <c r="E11" s="39">
        <f t="shared" si="2"/>
        <v>5.7221325683046445</v>
      </c>
      <c r="F11" s="29">
        <v>1.32</v>
      </c>
    </row>
    <row r="12" spans="1:38" ht="15" customHeight="1" x14ac:dyDescent="0.3">
      <c r="A12" s="24" t="s">
        <v>40</v>
      </c>
      <c r="B12" s="23">
        <v>66124833</v>
      </c>
      <c r="C12" s="23">
        <v>43887717</v>
      </c>
      <c r="D12" s="39">
        <f t="shared" si="1"/>
        <v>6.8109150953464761</v>
      </c>
      <c r="E12" s="39">
        <f t="shared" si="2"/>
        <v>4.9577342186145117</v>
      </c>
      <c r="F12" s="29">
        <v>-33.630000000000003</v>
      </c>
    </row>
    <row r="13" spans="1:38" ht="15" customHeight="1" x14ac:dyDescent="0.3">
      <c r="A13" s="19" t="s">
        <v>6</v>
      </c>
      <c r="B13" s="43">
        <v>31014486</v>
      </c>
      <c r="C13" s="43">
        <v>37488021</v>
      </c>
      <c r="D13" s="44">
        <f t="shared" si="1"/>
        <v>3.194518931666896</v>
      </c>
      <c r="E13" s="44">
        <f t="shared" si="2"/>
        <v>4.2347986453667534</v>
      </c>
      <c r="F13" s="27">
        <v>20.87</v>
      </c>
    </row>
    <row r="14" spans="1:38" ht="15" customHeight="1" x14ac:dyDescent="0.3">
      <c r="A14" s="24" t="s">
        <v>16</v>
      </c>
      <c r="B14" s="23">
        <v>39651539</v>
      </c>
      <c r="C14" s="23">
        <v>32603660</v>
      </c>
      <c r="D14" s="39">
        <f t="shared" si="1"/>
        <v>4.0841428745660417</v>
      </c>
      <c r="E14" s="39">
        <f t="shared" si="2"/>
        <v>3.6830414494805739</v>
      </c>
      <c r="F14" s="29">
        <v>-17.77</v>
      </c>
    </row>
    <row r="15" spans="1:38" ht="15" customHeight="1" x14ac:dyDescent="0.3">
      <c r="A15" s="24" t="s">
        <v>33</v>
      </c>
      <c r="B15" s="23">
        <v>87014171</v>
      </c>
      <c r="C15" s="23">
        <v>31872480</v>
      </c>
      <c r="D15" s="39">
        <f t="shared" si="1"/>
        <v>8.9625350096983922</v>
      </c>
      <c r="E15" s="39">
        <f t="shared" si="2"/>
        <v>3.6004443960506456</v>
      </c>
      <c r="F15" s="30">
        <v>-63.37</v>
      </c>
    </row>
    <row r="16" spans="1:38" ht="15" customHeight="1" x14ac:dyDescent="0.3">
      <c r="A16" s="24" t="s">
        <v>25</v>
      </c>
      <c r="B16" s="23">
        <v>26985237</v>
      </c>
      <c r="C16" s="23">
        <v>25547099</v>
      </c>
      <c r="D16" s="39">
        <f t="shared" si="1"/>
        <v>2.7795027933726839</v>
      </c>
      <c r="E16" s="39">
        <f>(C16/$C$6)*100</f>
        <v>2.8859037461126666</v>
      </c>
      <c r="F16" s="29">
        <v>-5.33</v>
      </c>
    </row>
    <row r="17" spans="1:6" ht="15" customHeight="1" x14ac:dyDescent="0.3">
      <c r="A17" s="32" t="s">
        <v>5</v>
      </c>
      <c r="B17" s="41">
        <v>20152414</v>
      </c>
      <c r="C17" s="41">
        <v>19332045</v>
      </c>
      <c r="D17" s="42">
        <f t="shared" si="1"/>
        <v>2.0757161038164234</v>
      </c>
      <c r="E17" s="42">
        <f t="shared" si="2"/>
        <v>2.1838260808211003</v>
      </c>
      <c r="F17" s="27">
        <v>-4.07</v>
      </c>
    </row>
    <row r="18" spans="1:6" ht="15" customHeight="1" x14ac:dyDescent="0.3">
      <c r="A18" s="24" t="s">
        <v>13</v>
      </c>
      <c r="B18" s="23">
        <v>27234776</v>
      </c>
      <c r="C18" s="23">
        <v>18165905</v>
      </c>
      <c r="D18" s="39">
        <f t="shared" si="1"/>
        <v>2.8052055265951283</v>
      </c>
      <c r="E18" s="39">
        <f t="shared" si="2"/>
        <v>2.0520941845892886</v>
      </c>
      <c r="F18" s="29">
        <v>-33.299999999999997</v>
      </c>
    </row>
    <row r="19" spans="1:6" ht="15" customHeight="1" x14ac:dyDescent="0.3">
      <c r="A19" s="24" t="s">
        <v>3</v>
      </c>
      <c r="B19" s="23">
        <v>18300695</v>
      </c>
      <c r="C19" s="23">
        <v>18089952</v>
      </c>
      <c r="D19" s="39">
        <f t="shared" si="1"/>
        <v>1.8849874423249096</v>
      </c>
      <c r="E19" s="39">
        <f t="shared" si="2"/>
        <v>2.0435142261670625</v>
      </c>
      <c r="F19" s="29">
        <v>-1.1499999999999999</v>
      </c>
    </row>
    <row r="20" spans="1:6" ht="15" customHeight="1" x14ac:dyDescent="0.3">
      <c r="A20" s="24" t="s">
        <v>35</v>
      </c>
      <c r="B20" s="23">
        <v>26447085</v>
      </c>
      <c r="C20" s="23">
        <v>17424527</v>
      </c>
      <c r="D20" s="39">
        <f t="shared" si="1"/>
        <v>2.7240726710706604</v>
      </c>
      <c r="E20" s="39">
        <f t="shared" si="2"/>
        <v>1.9683451237865135</v>
      </c>
      <c r="F20" s="29">
        <v>-34.119999999999997</v>
      </c>
    </row>
    <row r="21" spans="1:6" ht="15" customHeight="1" x14ac:dyDescent="0.3">
      <c r="A21" s="24" t="s">
        <v>23</v>
      </c>
      <c r="B21" s="23">
        <v>7747964</v>
      </c>
      <c r="C21" s="23">
        <v>15718036</v>
      </c>
      <c r="D21" s="39">
        <f t="shared" si="1"/>
        <v>0.79804700551457053</v>
      </c>
      <c r="E21" s="39">
        <f t="shared" si="2"/>
        <v>1.7755729906528235</v>
      </c>
      <c r="F21" s="29">
        <v>102.87</v>
      </c>
    </row>
    <row r="22" spans="1:6" ht="15" customHeight="1" x14ac:dyDescent="0.3">
      <c r="A22" s="19" t="s">
        <v>2</v>
      </c>
      <c r="B22" s="43">
        <v>12621467</v>
      </c>
      <c r="C22" s="43">
        <v>14033099</v>
      </c>
      <c r="D22" s="44">
        <f t="shared" si="1"/>
        <v>1.3000220373443876</v>
      </c>
      <c r="E22" s="44">
        <f t="shared" si="2"/>
        <v>1.5852356846337001</v>
      </c>
      <c r="F22" s="27">
        <v>11.18</v>
      </c>
    </row>
    <row r="23" spans="1:6" ht="15" customHeight="1" x14ac:dyDescent="0.3">
      <c r="A23" s="24" t="s">
        <v>36</v>
      </c>
      <c r="B23" s="23">
        <v>8809822</v>
      </c>
      <c r="C23" s="23">
        <v>13625362</v>
      </c>
      <c r="D23" s="39">
        <f t="shared" si="1"/>
        <v>0.90741929960133849</v>
      </c>
      <c r="E23" s="39">
        <f t="shared" si="2"/>
        <v>1.5391760621408004</v>
      </c>
      <c r="F23" s="29">
        <v>54.66</v>
      </c>
    </row>
    <row r="24" spans="1:6" ht="15" customHeight="1" x14ac:dyDescent="0.3">
      <c r="A24" s="24" t="s">
        <v>28</v>
      </c>
      <c r="B24" s="23">
        <v>11300333</v>
      </c>
      <c r="C24" s="23">
        <v>13441207</v>
      </c>
      <c r="D24" s="39">
        <f t="shared" si="1"/>
        <v>1.1639440905981859</v>
      </c>
      <c r="E24" s="39">
        <f t="shared" si="2"/>
        <v>1.5183731676765257</v>
      </c>
      <c r="F24" s="29">
        <v>18.95</v>
      </c>
    </row>
    <row r="25" spans="1:6" ht="15" customHeight="1" x14ac:dyDescent="0.3">
      <c r="A25" s="19" t="s">
        <v>10</v>
      </c>
      <c r="B25" s="43">
        <v>11795682</v>
      </c>
      <c r="C25" s="43">
        <v>13413984</v>
      </c>
      <c r="D25" s="44">
        <f t="shared" si="1"/>
        <v>1.2149654668119421</v>
      </c>
      <c r="E25" s="44">
        <f t="shared" si="2"/>
        <v>1.5152979473675416</v>
      </c>
      <c r="F25" s="27">
        <v>13.72</v>
      </c>
    </row>
    <row r="26" spans="1:6" ht="15" customHeight="1" x14ac:dyDescent="0.3">
      <c r="A26" s="24" t="s">
        <v>22</v>
      </c>
      <c r="B26" s="23">
        <v>12957240</v>
      </c>
      <c r="C26" s="23">
        <v>13157983</v>
      </c>
      <c r="D26" s="39">
        <f t="shared" si="1"/>
        <v>1.3346069472875215</v>
      </c>
      <c r="E26" s="39">
        <f t="shared" si="2"/>
        <v>1.4863790378307449</v>
      </c>
      <c r="F26" s="29">
        <v>1.55</v>
      </c>
    </row>
    <row r="27" spans="1:6" ht="15" customHeight="1" x14ac:dyDescent="0.3">
      <c r="A27" s="24" t="s">
        <v>41</v>
      </c>
      <c r="B27" s="23">
        <v>9782724</v>
      </c>
      <c r="C27" s="23">
        <v>11650442</v>
      </c>
      <c r="D27" s="39">
        <f t="shared" si="1"/>
        <v>1.0076290486088375</v>
      </c>
      <c r="E27" s="39">
        <f t="shared" si="2"/>
        <v>1.3160811022679464</v>
      </c>
      <c r="F27" s="29">
        <v>19.09</v>
      </c>
    </row>
    <row r="28" spans="1:6" ht="15" customHeight="1" x14ac:dyDescent="0.3">
      <c r="A28" s="19" t="s">
        <v>8</v>
      </c>
      <c r="B28" s="43">
        <v>8632161</v>
      </c>
      <c r="C28" s="43">
        <v>11259297</v>
      </c>
      <c r="D28" s="44">
        <f t="shared" si="1"/>
        <v>0.88912006266028876</v>
      </c>
      <c r="E28" s="44">
        <f t="shared" si="2"/>
        <v>1.2718957792779177</v>
      </c>
      <c r="F28" s="27">
        <v>30.43</v>
      </c>
    </row>
  </sheetData>
  <mergeCells count="8">
    <mergeCell ref="A1:F1"/>
    <mergeCell ref="A2:F2"/>
    <mergeCell ref="A3:F3"/>
    <mergeCell ref="A4:A5"/>
    <mergeCell ref="B4:B5"/>
    <mergeCell ref="C4:C5"/>
    <mergeCell ref="D4:D5"/>
    <mergeCell ref="E4:E5"/>
  </mergeCells>
  <conditionalFormatting sqref="F6:F28">
    <cfRule type="cellIs" dxfId="16" priority="1" operator="lessThan">
      <formula>0</formula>
    </cfRule>
    <cfRule type="cellIs" dxfId="15" priority="2" operator="lessThan">
      <formula>0</formula>
    </cfRule>
    <cfRule type="cellIs" dxfId="14" priority="3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>
      <selection activeCell="D14" sqref="D14"/>
    </sheetView>
  </sheetViews>
  <sheetFormatPr baseColWidth="10" defaultColWidth="11.44140625" defaultRowHeight="14.4" x14ac:dyDescent="0.3"/>
  <cols>
    <col min="1" max="1" width="11.33203125" style="4" customWidth="1"/>
    <col min="2" max="2" width="59.5546875" style="17" customWidth="1"/>
    <col min="3" max="5" width="11.44140625" style="4"/>
    <col min="6" max="6" width="11.5546875" style="4" customWidth="1"/>
    <col min="7" max="7" width="11.44140625" style="4" customWidth="1"/>
    <col min="8" max="16384" width="11.44140625" style="4"/>
  </cols>
  <sheetData>
    <row r="1" spans="1:5" ht="15" customHeight="1" x14ac:dyDescent="0.3">
      <c r="A1" s="85" t="s">
        <v>61</v>
      </c>
      <c r="B1" s="86"/>
      <c r="C1" s="86"/>
      <c r="D1" s="86"/>
      <c r="E1" s="87"/>
    </row>
    <row r="2" spans="1:5" ht="15" customHeight="1" x14ac:dyDescent="0.3">
      <c r="A2" s="88" t="s">
        <v>44</v>
      </c>
      <c r="B2" s="89"/>
      <c r="C2" s="89"/>
      <c r="D2" s="89"/>
      <c r="E2" s="90"/>
    </row>
    <row r="3" spans="1:5" ht="15" customHeight="1" x14ac:dyDescent="0.3">
      <c r="A3" s="91" t="s">
        <v>55</v>
      </c>
      <c r="B3" s="92"/>
      <c r="C3" s="92"/>
      <c r="D3" s="92"/>
      <c r="E3" s="93"/>
    </row>
    <row r="4" spans="1:5" ht="24.75" customHeight="1" x14ac:dyDescent="0.3">
      <c r="A4" s="98" t="s">
        <v>77</v>
      </c>
      <c r="B4" s="96" t="s">
        <v>26</v>
      </c>
      <c r="C4" s="72" t="s">
        <v>56</v>
      </c>
      <c r="D4" s="72" t="s">
        <v>57</v>
      </c>
      <c r="E4" s="33" t="s">
        <v>1</v>
      </c>
    </row>
    <row r="5" spans="1:5" ht="15" customHeight="1" x14ac:dyDescent="0.3">
      <c r="A5" s="99"/>
      <c r="B5" s="97"/>
      <c r="C5" s="72"/>
      <c r="D5" s="72"/>
      <c r="E5" s="34" t="s">
        <v>53</v>
      </c>
    </row>
    <row r="6" spans="1:5" s="18" customFormat="1" x14ac:dyDescent="0.3">
      <c r="A6" s="48"/>
      <c r="B6" s="10" t="s">
        <v>78</v>
      </c>
      <c r="C6" s="7">
        <v>183281020</v>
      </c>
      <c r="D6" s="7">
        <v>188356252</v>
      </c>
      <c r="E6" s="11">
        <v>2.77</v>
      </c>
    </row>
    <row r="7" spans="1:5" x14ac:dyDescent="0.3">
      <c r="A7" s="49" t="s">
        <v>72</v>
      </c>
      <c r="B7" s="16" t="s">
        <v>85</v>
      </c>
      <c r="C7" s="47">
        <v>56177895</v>
      </c>
      <c r="D7" s="47">
        <v>80343230</v>
      </c>
      <c r="E7" s="36">
        <v>43.02</v>
      </c>
    </row>
    <row r="8" spans="1:5" x14ac:dyDescent="0.3">
      <c r="A8" s="49" t="s">
        <v>73</v>
      </c>
      <c r="B8" s="31" t="s">
        <v>86</v>
      </c>
      <c r="C8" s="45">
        <v>40567622</v>
      </c>
      <c r="D8" s="45">
        <v>26887880</v>
      </c>
      <c r="E8" s="11">
        <v>-33.72</v>
      </c>
    </row>
    <row r="9" spans="1:5" ht="27.6" x14ac:dyDescent="0.3">
      <c r="A9" s="49" t="s">
        <v>74</v>
      </c>
      <c r="B9" s="31" t="s">
        <v>84</v>
      </c>
      <c r="C9" s="45">
        <v>14357964</v>
      </c>
      <c r="D9" s="45">
        <v>13579134</v>
      </c>
      <c r="E9" s="36">
        <v>-5.42</v>
      </c>
    </row>
    <row r="10" spans="1:5" s="9" customFormat="1" ht="27.6" x14ac:dyDescent="0.3">
      <c r="A10" s="49" t="s">
        <v>75</v>
      </c>
      <c r="B10" s="16" t="s">
        <v>81</v>
      </c>
      <c r="C10" s="47">
        <v>11222314</v>
      </c>
      <c r="D10" s="47">
        <v>12487709</v>
      </c>
      <c r="E10" s="11">
        <v>11.28</v>
      </c>
    </row>
    <row r="11" spans="1:5" x14ac:dyDescent="0.3">
      <c r="A11" s="49" t="s">
        <v>76</v>
      </c>
      <c r="B11" s="31" t="s">
        <v>80</v>
      </c>
      <c r="C11" s="45">
        <v>12356567</v>
      </c>
      <c r="D11" s="45">
        <v>11540571</v>
      </c>
      <c r="E11" s="36">
        <v>-6.6</v>
      </c>
    </row>
  </sheetData>
  <mergeCells count="7">
    <mergeCell ref="A1:E1"/>
    <mergeCell ref="A2:E2"/>
    <mergeCell ref="A3:E3"/>
    <mergeCell ref="A4:A5"/>
    <mergeCell ref="C4:C5"/>
    <mergeCell ref="D4:D5"/>
    <mergeCell ref="B4:B5"/>
  </mergeCells>
  <conditionalFormatting sqref="E6:E11">
    <cfRule type="cellIs" dxfId="11" priority="3" operator="greaterThan">
      <formula>0</formula>
    </cfRule>
    <cfRule type="cellIs" dxfId="10" priority="4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CLASSEMENT 4 PAYS PRIORITAIRES</vt:lpstr>
      <vt:lpstr>Allemagne imports monde</vt:lpstr>
      <vt:lpstr>Exports France vers Allemagne</vt:lpstr>
      <vt:lpstr>Japon imports monde</vt:lpstr>
      <vt:lpstr>Exports France vers Japon</vt:lpstr>
      <vt:lpstr>Mexique imports monde</vt:lpstr>
      <vt:lpstr>Exports France vers Mexique</vt:lpstr>
      <vt:lpstr>Côte d'Ivoire imports monde</vt:lpstr>
      <vt:lpstr>Exports France vers Côte d'Ivoi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RAFFIN Regis</dc:creator>
  <cp:lastModifiedBy>GAULTIER Anatole</cp:lastModifiedBy>
  <cp:lastPrinted>2020-10-14T13:07:02Z</cp:lastPrinted>
  <dcterms:created xsi:type="dcterms:W3CDTF">2019-04-09T15:49:19Z</dcterms:created>
  <dcterms:modified xsi:type="dcterms:W3CDTF">2020-10-14T13:07:26Z</dcterms:modified>
</cp:coreProperties>
</file>