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836" activeTab="0"/>
  </bookViews>
  <sheets>
    <sheet name="Promotion pure" sheetId="1" r:id="rId1"/>
    <sheet name="Voyages-LdP_Forfait" sheetId="2" r:id="rId2"/>
    <sheet name="Voyages-PaysTiers_Forfait" sheetId="3" r:id="rId3"/>
    <sheet name="Voyages-PaysTiers_Transport" sheetId="4" r:id="rId4"/>
    <sheet name="Frais de personnel" sheetId="5" r:id="rId5"/>
    <sheet name="SYNTHESE Répartition par Action" sheetId="6" r:id="rId6"/>
    <sheet name="FICHE Evt" sheetId="7" r:id="rId7"/>
    <sheet name="NOTICE" sheetId="8" r:id="rId8"/>
    <sheet name="Paramètres" sheetId="9" r:id="rId9"/>
  </sheets>
  <externalReferences>
    <externalReference r:id="rId12"/>
    <externalReference r:id="rId13"/>
  </externalReferences>
  <definedNames>
    <definedName name="debutPeriode" localSheetId="6">#REF!</definedName>
    <definedName name="debutPeriode">#REF!</definedName>
    <definedName name="exercice" localSheetId="6">#REF!</definedName>
    <definedName name="exercice" localSheetId="0">'Promotion pure'!#REF!</definedName>
    <definedName name="exercice" localSheetId="3">'Voyages-PaysTiers_Transport'!#REF!</definedName>
    <definedName name="exercice">#REF!</definedName>
    <definedName name="exerciceTotal" localSheetId="6">#REF!</definedName>
    <definedName name="exerciceTotal" localSheetId="0">'Promotion pure'!#REF!</definedName>
    <definedName name="exerciceTotal" localSheetId="3">'Voyages-PaysTiers_Transport'!#REF!</definedName>
    <definedName name="exerciceTotal">#REF!</definedName>
    <definedName name="finPeriode" localSheetId="6">#REF!</definedName>
    <definedName name="finPeriode">#REF!</definedName>
    <definedName name="_xlnm.Print_Titles" localSheetId="4">'Frais de personnel'!$12:$13</definedName>
    <definedName name="_xlnm.Print_Titles" localSheetId="0">'Promotion pure'!$12:$14</definedName>
    <definedName name="_xlnm.Print_Titles" localSheetId="1">'Voyages-LdP_Forfait'!$15:$17</definedName>
    <definedName name="_xlnm.Print_Titles" localSheetId="2">'Voyages-PaysTiers_Forfait'!$15:$17</definedName>
    <definedName name="_xlnm.Print_Titles" localSheetId="3">'Voyages-PaysTiers_Transport'!$8:$13</definedName>
    <definedName name="listeAction1" localSheetId="6">'[2]Paramètres'!#REF!</definedName>
    <definedName name="listeAction1">'Paramètres'!#REF!</definedName>
    <definedName name="listeAction2" localSheetId="6">'[2]Paramètres'!#REF!</definedName>
    <definedName name="listeAction2">'Paramètres'!#REF!</definedName>
    <definedName name="listeAction3" localSheetId="6">'[2]Paramètres'!#REF!</definedName>
    <definedName name="listeAction3">'Paramètres'!#REF!</definedName>
    <definedName name="listeAction4" localSheetId="6">'[2]Paramètres'!#REF!</definedName>
    <definedName name="listeAction4">'Paramètres'!#REF!</definedName>
    <definedName name="listeAction5" localSheetId="6">'[2]Paramètres'!#REF!</definedName>
    <definedName name="listeAction5">'Paramètres'!#REF!</definedName>
    <definedName name="listeActions" localSheetId="6">'Paramètres'!$G$2:$G$7</definedName>
    <definedName name="listeActions">'Paramètres'!#REF!</definedName>
    <definedName name="listeDevises" localSheetId="6">'[2]Paramètres'!$D$2:$D$24</definedName>
    <definedName name="listeDevises">'Paramètres'!$D$2:$D$25</definedName>
    <definedName name="listeModePaiement" localSheetId="6">'[2]Paramètres'!$E$2:$E$5</definedName>
    <definedName name="listeModePaiement">'Paramètres'!$E$2:$E$5</definedName>
    <definedName name="listeNaturesDepense" localSheetId="6">'[2]Paramètres'!#REF!</definedName>
    <definedName name="listeNaturesDepense">'Paramètres'!#REF!</definedName>
    <definedName name="listePays">'Paramètres'!$B$2:$B$194</definedName>
    <definedName name="modeleReferenceServiceFait" localSheetId="6">#REF!</definedName>
    <definedName name="modeleReferenceServiceFait" localSheetId="0">'Promotion pure'!#REF!</definedName>
    <definedName name="modeleReferenceServiceFait" localSheetId="3">'Voyages-PaysTiers_Transport'!#REF!</definedName>
    <definedName name="modeleReferenceServiceFait">#REF!</definedName>
    <definedName name="numérosActions">'Paramètres'!$G$2:$G$7</definedName>
    <definedName name="version" localSheetId="6">'[2]Paramètres'!#REF!</definedName>
    <definedName name="version">'Paramètres'!#REF!</definedName>
    <definedName name="versionReglesGestion" localSheetId="6">'[2]Paramètres'!#REF!</definedName>
    <definedName name="versionReglesGestion">'Paramètres'!#REF!</definedName>
    <definedName name="_xlnm.Print_Area" localSheetId="4">'Frais de personnel'!$A$1:$M$62</definedName>
    <definedName name="_xlnm.Print_Area" localSheetId="7">'NOTICE'!$A$1:$C$19</definedName>
    <definedName name="_xlnm.Print_Area" localSheetId="0">'Promotion pure'!$A$1:$R$69</definedName>
    <definedName name="_xlnm.Print_Area" localSheetId="5">'SYNTHESE Répartition par Action'!$A$1:$L$26</definedName>
    <definedName name="_xlnm.Print_Area" localSheetId="1">'Voyages-LdP_Forfait'!$A$1:$P$40</definedName>
    <definedName name="_xlnm.Print_Area" localSheetId="2">'Voyages-PaysTiers_Forfait'!$A$1:$O$40</definedName>
    <definedName name="_xlnm.Print_Area" localSheetId="3">'Voyages-PaysTiers_Transport'!$A$1:$Q$62</definedName>
  </definedNames>
  <calcPr fullCalcOnLoad="1"/>
</workbook>
</file>

<file path=xl/sharedStrings.xml><?xml version="1.0" encoding="utf-8"?>
<sst xmlns="http://schemas.openxmlformats.org/spreadsheetml/2006/main" count="544" uniqueCount="457">
  <si>
    <t>1 - ACTION DE PROMOTION</t>
  </si>
  <si>
    <t>2 - FACTURATION</t>
  </si>
  <si>
    <t>Société facturée</t>
  </si>
  <si>
    <t>Etablissement 
émetteur de la facture</t>
  </si>
  <si>
    <t>N° facture</t>
  </si>
  <si>
    <t>Date de facture
(jj/mm/aaaa)</t>
  </si>
  <si>
    <t>Devise
Facture</t>
  </si>
  <si>
    <t>Modalité 
de paiement</t>
  </si>
  <si>
    <t>EUR</t>
  </si>
  <si>
    <t>TWD</t>
  </si>
  <si>
    <t>Chèque</t>
  </si>
  <si>
    <t>Virement</t>
  </si>
  <si>
    <t>Liste Mode paiement</t>
  </si>
  <si>
    <t>JAPON</t>
  </si>
  <si>
    <t>AFGHANISTAN</t>
  </si>
  <si>
    <t>AFRIQUE DU SUD</t>
  </si>
  <si>
    <t>ALBANIE</t>
  </si>
  <si>
    <t>ALGÉRIE</t>
  </si>
  <si>
    <t>ANGOLA</t>
  </si>
  <si>
    <t>ANGUILLA</t>
  </si>
  <si>
    <t>ANTIGUA ET BARBUDA</t>
  </si>
  <si>
    <t>ANTILLES NÉERLANDAISES</t>
  </si>
  <si>
    <t>ARABIE SAOUDITE</t>
  </si>
  <si>
    <t>ARGENTINE</t>
  </si>
  <si>
    <t>ARMÉNIE</t>
  </si>
  <si>
    <t>ARUBA</t>
  </si>
  <si>
    <t>AUSTRALIE</t>
  </si>
  <si>
    <t>AZERBAÏDJAN</t>
  </si>
  <si>
    <t>BAHAMAS</t>
  </si>
  <si>
    <t>BAHREÏN</t>
  </si>
  <si>
    <t>BANGLADESH</t>
  </si>
  <si>
    <t>BARBADE</t>
  </si>
  <si>
    <t>BELIZE</t>
  </si>
  <si>
    <t>BÉNIN</t>
  </si>
  <si>
    <t>BERMUDES</t>
  </si>
  <si>
    <t>BHOUTAN</t>
  </si>
  <si>
    <t>BOSNIE-HERZÉGOVINE</t>
  </si>
  <si>
    <t>BOTSWANA</t>
  </si>
  <si>
    <t>BRÉSIL</t>
  </si>
  <si>
    <t>BRUNÉI DARUSSALAM</t>
  </si>
  <si>
    <t>BURKINA FASO</t>
  </si>
  <si>
    <t>BURUNDI</t>
  </si>
  <si>
    <t>CAÏMANES, ÎLES</t>
  </si>
  <si>
    <t>CAMBODGE</t>
  </si>
  <si>
    <t>CAMEROUN</t>
  </si>
  <si>
    <t>CANADA</t>
  </si>
  <si>
    <t>CAP-VERT</t>
  </si>
  <si>
    <t>CHILI</t>
  </si>
  <si>
    <t>CHINE</t>
  </si>
  <si>
    <t>COCOS (KEELING), ÎLES</t>
  </si>
  <si>
    <t>COLOMBIE</t>
  </si>
  <si>
    <t>COMORES</t>
  </si>
  <si>
    <t>CONGO</t>
  </si>
  <si>
    <t>COSTA RICA</t>
  </si>
  <si>
    <t>CÔTE D'IVOIRE</t>
  </si>
  <si>
    <t>CROATIE</t>
  </si>
  <si>
    <t>CUBA</t>
  </si>
  <si>
    <t>DJIBOUTI</t>
  </si>
  <si>
    <t>DOMINIQUE</t>
  </si>
  <si>
    <t>ÉGYPTE</t>
  </si>
  <si>
    <t>EL SALVADOR</t>
  </si>
  <si>
    <t>ÉMIRATS ARABES UNIS</t>
  </si>
  <si>
    <t>ÉQUATEUR</t>
  </si>
  <si>
    <t>ÉRYTHRÉE</t>
  </si>
  <si>
    <t>ÉTATS-UNIS</t>
  </si>
  <si>
    <t>ÉTHIOPIE</t>
  </si>
  <si>
    <t>FÉROÉ, ÎLES</t>
  </si>
  <si>
    <t>FIDJI</t>
  </si>
  <si>
    <t>GABON</t>
  </si>
  <si>
    <t>GAMBIE</t>
  </si>
  <si>
    <t>GÉORGIE</t>
  </si>
  <si>
    <t>GÉORGIE DU SUD ET LES ÎLES SANDWICH DU SUD</t>
  </si>
  <si>
    <t>GHANA</t>
  </si>
  <si>
    <t>GIBRALTAR</t>
  </si>
  <si>
    <t>GRENADE</t>
  </si>
  <si>
    <t>GROENLAND</t>
  </si>
  <si>
    <t>GUAM</t>
  </si>
  <si>
    <t>GUATEMALA</t>
  </si>
  <si>
    <t>GUERNESEY</t>
  </si>
  <si>
    <t>GUINÉE</t>
  </si>
  <si>
    <t>GUINÉE-BISSAU</t>
  </si>
  <si>
    <t>GUINÉE ÉQUATORIALE</t>
  </si>
  <si>
    <t>GUYANA</t>
  </si>
  <si>
    <t>HAÏTI</t>
  </si>
  <si>
    <t>HEARD, ÎLE ET MCDONALD, ÎLES</t>
  </si>
  <si>
    <t>HONDURAS</t>
  </si>
  <si>
    <t>HONG-KONG</t>
  </si>
  <si>
    <t>INDE</t>
  </si>
  <si>
    <t>INDONÉSIE</t>
  </si>
  <si>
    <t>IRAQ</t>
  </si>
  <si>
    <t>ISLANDE</t>
  </si>
  <si>
    <t>ISRAËL</t>
  </si>
  <si>
    <t>JAMAÏQUE</t>
  </si>
  <si>
    <t>JERSEY</t>
  </si>
  <si>
    <t>JORDANIE</t>
  </si>
  <si>
    <t>KAZAKHSTAN</t>
  </si>
  <si>
    <t>KENYA</t>
  </si>
  <si>
    <t>KIRGHIZISTAN</t>
  </si>
  <si>
    <t>KIRIBATI</t>
  </si>
  <si>
    <t>KOWEÏT</t>
  </si>
  <si>
    <t>LESOTHO</t>
  </si>
  <si>
    <t>LIBAN</t>
  </si>
  <si>
    <t>LIBÉRIA</t>
  </si>
  <si>
    <t>LIECHTENSTEIN</t>
  </si>
  <si>
    <t>MACAO</t>
  </si>
  <si>
    <t>MADAGASCAR</t>
  </si>
  <si>
    <t>MALAISIE</t>
  </si>
  <si>
    <t>MALAWI</t>
  </si>
  <si>
    <t>MALDIVES</t>
  </si>
  <si>
    <t>MALI</t>
  </si>
  <si>
    <t>MARIANNES DU NORD, ÎLES</t>
  </si>
  <si>
    <t>MAROC</t>
  </si>
  <si>
    <t>MARSHALL, ÎLES</t>
  </si>
  <si>
    <t>MAURICE</t>
  </si>
  <si>
    <t>MAURITANIE</t>
  </si>
  <si>
    <t>MEXIQUE</t>
  </si>
  <si>
    <t>MOLDOVA</t>
  </si>
  <si>
    <t>MONGOLIE</t>
  </si>
  <si>
    <t>MONTSERRAT</t>
  </si>
  <si>
    <t>MOZAMBIQUE</t>
  </si>
  <si>
    <t>MYANMAR</t>
  </si>
  <si>
    <t>NAMIBIE</t>
  </si>
  <si>
    <t>NAURU</t>
  </si>
  <si>
    <t>NÉPAL</t>
  </si>
  <si>
    <t>NICARAGUA</t>
  </si>
  <si>
    <t>NIGER</t>
  </si>
  <si>
    <t>NIGÉRIA</t>
  </si>
  <si>
    <t>NIUÉ</t>
  </si>
  <si>
    <t>NORFOLK, ÎLE</t>
  </si>
  <si>
    <t>NORVÈGE</t>
  </si>
  <si>
    <t>NOUVELLE-CALÉDONIE</t>
  </si>
  <si>
    <t>NOUVELLE-ZÉLANDE</t>
  </si>
  <si>
    <t>OMAN</t>
  </si>
  <si>
    <t>OUGANDA</t>
  </si>
  <si>
    <t>OUZBÉKISTAN</t>
  </si>
  <si>
    <t>PAKISTAN</t>
  </si>
  <si>
    <t>PALAOS</t>
  </si>
  <si>
    <t>PANAMA</t>
  </si>
  <si>
    <t>PAPOUASIE-NOUVELLE-GUINÉE</t>
  </si>
  <si>
    <t>PARAGUAY</t>
  </si>
  <si>
    <t>PÉROU</t>
  </si>
  <si>
    <t>PHILIPPINES</t>
  </si>
  <si>
    <t>PITCAIRN</t>
  </si>
  <si>
    <t>PORTO RICO</t>
  </si>
  <si>
    <t>QATAR</t>
  </si>
  <si>
    <t>RUSSIE, FÉDÉRATION DE</t>
  </si>
  <si>
    <t>RWANDA</t>
  </si>
  <si>
    <t>SAHARA OCCIDENTAL</t>
  </si>
  <si>
    <t>SAINTE-LUCIE</t>
  </si>
  <si>
    <t>SAINT-VINCENT-ET-LES GRENADINES</t>
  </si>
  <si>
    <t>SALOMON, ÎLES</t>
  </si>
  <si>
    <t>SAMOA</t>
  </si>
  <si>
    <t>SAMOA AMÉRICAINES</t>
  </si>
  <si>
    <t>SAO TOMÉ-ET-PRINCIPE</t>
  </si>
  <si>
    <t>SÉNÉGAL</t>
  </si>
  <si>
    <t>SERBIE</t>
  </si>
  <si>
    <t>SEYCHELLES</t>
  </si>
  <si>
    <t>SIERRA LEONE</t>
  </si>
  <si>
    <t>SINGAPOUR</t>
  </si>
  <si>
    <t>SOMALIE</t>
  </si>
  <si>
    <t>SOUDAN</t>
  </si>
  <si>
    <t>SRI LANKA</t>
  </si>
  <si>
    <t>SUISSE</t>
  </si>
  <si>
    <t>SURINAME</t>
  </si>
  <si>
    <t>SVALBARD ET ÎLE JAN MAYEN</t>
  </si>
  <si>
    <t>SWAZILAND</t>
  </si>
  <si>
    <t>TADJIKISTAN</t>
  </si>
  <si>
    <t>TCHAD</t>
  </si>
  <si>
    <t>THAÏLANDE</t>
  </si>
  <si>
    <t>TIMOR-LESTE</t>
  </si>
  <si>
    <t>TOGO</t>
  </si>
  <si>
    <t>TOKELAU</t>
  </si>
  <si>
    <t>TONGA</t>
  </si>
  <si>
    <t>TRINITÉ-ET-TOBAGO</t>
  </si>
  <si>
    <t>TUNISIE</t>
  </si>
  <si>
    <t>TURKMÉNISTAN</t>
  </si>
  <si>
    <t>TURKS ET CAÏQUES, ÎLES</t>
  </si>
  <si>
    <t>TURQUIE</t>
  </si>
  <si>
    <t>TUVALU</t>
  </si>
  <si>
    <t>UKRAINE</t>
  </si>
  <si>
    <t>URUGUAY</t>
  </si>
  <si>
    <t>VANUATU</t>
  </si>
  <si>
    <t>VIET NAM</t>
  </si>
  <si>
    <t>WALLIS ET FUTUNA</t>
  </si>
  <si>
    <t>YÉMEN</t>
  </si>
  <si>
    <t>ZAMBIE</t>
  </si>
  <si>
    <t>ZIMBABWE</t>
  </si>
  <si>
    <t>Liste des pays ( Hors UE )</t>
  </si>
  <si>
    <t>Liste des devises</t>
  </si>
  <si>
    <t>ZAR</t>
  </si>
  <si>
    <t>AUD</t>
  </si>
  <si>
    <t>BRL</t>
  </si>
  <si>
    <t>CAD</t>
  </si>
  <si>
    <t>CNY</t>
  </si>
  <si>
    <t>KRW</t>
  </si>
  <si>
    <t>HRK</t>
  </si>
  <si>
    <t>USD</t>
  </si>
  <si>
    <t>HKD</t>
  </si>
  <si>
    <t>IDR</t>
  </si>
  <si>
    <t>JPY</t>
  </si>
  <si>
    <t>MYR</t>
  </si>
  <si>
    <t>MXN</t>
  </si>
  <si>
    <t>NOK</t>
  </si>
  <si>
    <t>NZD</t>
  </si>
  <si>
    <t>PHP</t>
  </si>
  <si>
    <t>RUB</t>
  </si>
  <si>
    <t>SGD</t>
  </si>
  <si>
    <t>CHF</t>
  </si>
  <si>
    <t>THB</t>
  </si>
  <si>
    <t>TRY</t>
  </si>
  <si>
    <t>BOLIVIE</t>
  </si>
  <si>
    <t>BIELORUSSIE</t>
  </si>
  <si>
    <t>VENEZUELA</t>
  </si>
  <si>
    <t>TANZANIE</t>
  </si>
  <si>
    <t>TAÏWAN</t>
  </si>
  <si>
    <t>SYRIE</t>
  </si>
  <si>
    <t>SAINTE-HÉLÈNE</t>
  </si>
  <si>
    <t>MICRONÉSIE</t>
  </si>
  <si>
    <t>MACÉDOINE</t>
  </si>
  <si>
    <t>LYBIE</t>
  </si>
  <si>
    <t>LAOS</t>
  </si>
  <si>
    <t>IRAN</t>
  </si>
  <si>
    <t>ÎLES MINEURES</t>
  </si>
  <si>
    <t>FALKLAND, ILES</t>
  </si>
  <si>
    <t>CORÉE DU NORD</t>
  </si>
  <si>
    <t>CORÉE DU SUD</t>
  </si>
  <si>
    <t>RÉPUBLIQUE DÉMOCRATIQUE DU CONGO</t>
  </si>
  <si>
    <t>REPUBLIQUE DOMINICAINE</t>
  </si>
  <si>
    <t>REPUBLIQUE CENTRAFRICAINE</t>
  </si>
  <si>
    <t>Union européenne (Euro) EUR</t>
  </si>
  <si>
    <t>Canada (dollar canadien) CAD</t>
  </si>
  <si>
    <t>Afrique du Sud (rand sud-africain) ZAR</t>
  </si>
  <si>
    <t>Australie (dollar australien) AUD</t>
  </si>
  <si>
    <t>Brésil (real brésilien) BRL</t>
  </si>
  <si>
    <t>Chine (yuan renminbi) CNY</t>
  </si>
  <si>
    <t>Corée du Sud (won sud-coréen) KRW</t>
  </si>
  <si>
    <t>Croatie (kuna) HRK</t>
  </si>
  <si>
    <t>Etats-Unis (dollar US) USD</t>
  </si>
  <si>
    <t>Hong Kong (dollar de Hong Kong) HKD</t>
  </si>
  <si>
    <t>Indonésie (rupiah indonésienne) IDR</t>
  </si>
  <si>
    <t>Japon (yen) JPY</t>
  </si>
  <si>
    <t>Malaisie (ringgit) MYR</t>
  </si>
  <si>
    <t>Mexique (peso mexicain) MXN</t>
  </si>
  <si>
    <t>Norvège (couronne norvégienne) NOK</t>
  </si>
  <si>
    <t>Nouvelle-Zélande (dollar néo-zélandais) NZD</t>
  </si>
  <si>
    <t>Philippines (peso philippin) PHP</t>
  </si>
  <si>
    <t>Russie (nouveau rouble) RUB</t>
  </si>
  <si>
    <t>Singapour (dollar de Singapour) SGD</t>
  </si>
  <si>
    <t>Suisse (franc suisse) CHF</t>
  </si>
  <si>
    <t>Taïwan (nouveau dollar de Taïwan) TWD</t>
  </si>
  <si>
    <t>Thaïlande (baht) THB</t>
  </si>
  <si>
    <t>Turquie (Nouvelle livre turque) TRY</t>
  </si>
  <si>
    <t>Date de l'action</t>
  </si>
  <si>
    <t>Description</t>
  </si>
  <si>
    <t>LES TAXES NE PEUVENT PAS ETRE PRISES EN COMPTE POUR LA PROMOTION OCM SI ELLES FONT L'OBJET D'UNE RECUPERATION. POUR LA TVA "UE", LES MONTANTS SONT TOUJOURS H.T.</t>
  </si>
  <si>
    <t>3 - ACQUITTEMENT</t>
  </si>
  <si>
    <t>* date d'acquittement = date de décaissement</t>
  </si>
  <si>
    <t xml:space="preserve">Programme d'aide à la promotion vitivinicole dans les pays tiers.
</t>
  </si>
  <si>
    <t xml:space="preserve">APPEL A PROJET : </t>
  </si>
  <si>
    <t>Montant HT
en devise</t>
  </si>
  <si>
    <r>
      <t xml:space="preserve">Date 
d'acquittement </t>
    </r>
    <r>
      <rPr>
        <b/>
        <sz val="12"/>
        <rFont val="Arial"/>
        <family val="2"/>
      </rPr>
      <t>*</t>
    </r>
    <r>
      <rPr>
        <b/>
        <sz val="10"/>
        <rFont val="Arial"/>
        <family val="2"/>
      </rPr>
      <t xml:space="preserve">
(jj/mm/aaaa)</t>
    </r>
  </si>
  <si>
    <r>
      <t>Date 
d'acquittement</t>
    </r>
    <r>
      <rPr>
        <b/>
        <sz val="12"/>
        <rFont val="Arial"/>
        <family val="2"/>
      </rPr>
      <t xml:space="preserve"> *</t>
    </r>
    <r>
      <rPr>
        <b/>
        <sz val="10"/>
        <rFont val="Arial"/>
        <family val="2"/>
      </rPr>
      <t xml:space="preserve">
(jj/mm/aaaa)</t>
    </r>
  </si>
  <si>
    <t>Code Postal :</t>
  </si>
  <si>
    <t>ENTREPRISE RAISON SOCIALE :</t>
  </si>
  <si>
    <t>Nombre de
personnes</t>
  </si>
  <si>
    <t xml:space="preserve">Programme d'aide à la promotion vitivinicole dans les pays tiers
</t>
  </si>
  <si>
    <t xml:space="preserve">Année : </t>
  </si>
  <si>
    <r>
      <t xml:space="preserve">Les personnels pour lesquels des dépenses sont présentées doivent être éligibles conformément à ce qui est prévu à l'article 2. 7 de la décision du DG de FranceAgriMer 2013-37. </t>
    </r>
    <r>
      <rPr>
        <b/>
        <sz val="10"/>
        <color indexed="10"/>
        <rFont val="Arial"/>
        <family val="2"/>
      </rPr>
      <t xml:space="preserve"> </t>
    </r>
  </si>
  <si>
    <r>
      <t xml:space="preserve">Date de 
l'action </t>
    </r>
    <r>
      <rPr>
        <b/>
        <sz val="12"/>
        <color indexed="10"/>
        <rFont val="Arial"/>
        <family val="2"/>
      </rPr>
      <t xml:space="preserve">* </t>
    </r>
  </si>
  <si>
    <r>
      <t xml:space="preserve">Date de l'activité </t>
    </r>
    <r>
      <rPr>
        <b/>
        <sz val="12"/>
        <color indexed="10"/>
        <rFont val="Arial"/>
        <family val="2"/>
      </rPr>
      <t>*</t>
    </r>
  </si>
  <si>
    <r>
      <t xml:space="preserve">Détail de l'activité </t>
    </r>
    <r>
      <rPr>
        <b/>
        <sz val="12"/>
        <color indexed="10"/>
        <rFont val="Arial"/>
        <family val="2"/>
      </rPr>
      <t>*</t>
    </r>
  </si>
  <si>
    <r>
      <t xml:space="preserve">Nom / Prénom </t>
    </r>
    <r>
      <rPr>
        <b/>
        <sz val="12"/>
        <color indexed="10"/>
        <rFont val="Arial"/>
        <family val="2"/>
      </rPr>
      <t>*</t>
    </r>
  </si>
  <si>
    <r>
      <t xml:space="preserve">Fonction </t>
    </r>
    <r>
      <rPr>
        <b/>
        <sz val="12"/>
        <color indexed="10"/>
        <rFont val="Arial"/>
        <family val="2"/>
      </rPr>
      <t>*</t>
    </r>
  </si>
  <si>
    <r>
      <t>"Pays"</t>
    </r>
    <r>
      <rPr>
        <sz val="10"/>
        <rFont val="Arial"/>
        <family val="0"/>
      </rPr>
      <t xml:space="preserve"> </t>
    </r>
  </si>
  <si>
    <t xml:space="preserve">"Type d'action" </t>
  </si>
  <si>
    <t xml:space="preserve">"Date de l'action" </t>
  </si>
  <si>
    <t xml:space="preserve">"Date de l'activité" </t>
  </si>
  <si>
    <r>
      <t>"Détail de l'activité"</t>
    </r>
    <r>
      <rPr>
        <sz val="10"/>
        <rFont val="Arial"/>
        <family val="0"/>
      </rPr>
      <t xml:space="preserve"> </t>
    </r>
  </si>
  <si>
    <t>"Nom/Prénom"</t>
  </si>
  <si>
    <t>"Fonction"</t>
  </si>
  <si>
    <t xml:space="preserve">Temps passé" : </t>
  </si>
  <si>
    <t>"Taux horaire (salaire brut, chargé, hors prime) " :</t>
  </si>
  <si>
    <t>"Montant" :</t>
  </si>
  <si>
    <t>Année :</t>
  </si>
  <si>
    <t>(Cette colonne se calcule automatiquement par la multiplication du taux horaire par le temps passé.)</t>
  </si>
  <si>
    <t>Frais de personnel
déclarés</t>
  </si>
  <si>
    <t>Ce formulaire concerne uniquement les personnels du bénéficiaire.</t>
  </si>
  <si>
    <r>
      <t xml:space="preserve">Montant </t>
    </r>
    <r>
      <rPr>
        <b/>
        <sz val="12"/>
        <color indexed="10"/>
        <rFont val="Arial"/>
        <family val="2"/>
      </rPr>
      <t xml:space="preserve">*
</t>
    </r>
    <r>
      <rPr>
        <b/>
        <sz val="10"/>
        <rFont val="Arial"/>
        <family val="2"/>
      </rPr>
      <t>(en euros)</t>
    </r>
  </si>
  <si>
    <t>TOTAL</t>
  </si>
  <si>
    <t>DECLARATION DES DEPENSES DE PERSONNEL</t>
  </si>
  <si>
    <t>1- ACTION REALISEE</t>
  </si>
  <si>
    <t>N° pièce comptable</t>
  </si>
  <si>
    <t>Nombre de
nuits</t>
  </si>
  <si>
    <t>Date de facture (jj/mm/aaaa)</t>
  </si>
  <si>
    <t>N°facture</t>
  </si>
  <si>
    <t>Montant HT 
en euros correspondant
(à retenir)</t>
  </si>
  <si>
    <t>Montant du forfait</t>
  </si>
  <si>
    <t>SOMME DES FORFAITS</t>
  </si>
  <si>
    <t>Etablissement émetteur de la facture</t>
  </si>
  <si>
    <t>VOYAGES DU PROGRAMME - pour forfait hébergement et frais de séjour :</t>
  </si>
  <si>
    <t>Identification des justificatifs d'hébergement correspondants  à chaque voyage :</t>
  </si>
  <si>
    <t>Somme des montants HT
en Euros</t>
  </si>
  <si>
    <t>Montant HT
en Euros correspondant
(à retenir)</t>
  </si>
  <si>
    <t>Dépenses de "Promotion pure"</t>
  </si>
  <si>
    <t>DÉCLARATION DES DÉPENSES DE TRANSPORT POUR LES VOYAGES DANS LES PAYS TIERS CIBLES</t>
  </si>
  <si>
    <t xml:space="preserve">FORFAITS POUR LES VOYAGES DANS LES PAYS TIERS CIBLES
hébergement et frais de séjour </t>
  </si>
  <si>
    <t xml:space="preserve">FORFAITS POUR LES VOYAGES SUR LIEU DE PRODUCTION
hébergement et frais de séjour </t>
  </si>
  <si>
    <t>Voyage 1</t>
  </si>
  <si>
    <t>Voyage 2</t>
  </si>
  <si>
    <t>Voyage 3</t>
  </si>
  <si>
    <t>Voyage 4</t>
  </si>
  <si>
    <t>Synthèse des 5 onglets précédents</t>
  </si>
  <si>
    <t>PROMOTION PURE</t>
  </si>
  <si>
    <t>VOYAGES</t>
  </si>
  <si>
    <t xml:space="preserve">Voyages sur lieu de production
Forfait 
</t>
  </si>
  <si>
    <t xml:space="preserve">SOMME DES FORFAITS </t>
  </si>
  <si>
    <t>Les frais de transport pour les voyages sur les lieux de production sont pris en charge au réel, ils sont à déclarer dans l'onglet "dépenses de promotion pure".</t>
  </si>
  <si>
    <t>FRAIS DE PERSONNEL</t>
  </si>
  <si>
    <t>Onglet Frais de Personnel.</t>
  </si>
  <si>
    <t>Déclaration des frais de transport.
Pour les voyages sur lieu de production.</t>
  </si>
  <si>
    <t>Pays cible dans lequel ou pour lequel ont lieu les actions de promotion. Chaque ligne ne concerne qu'un seul pays cible (ou zone cible) défini dans la convention.</t>
  </si>
  <si>
    <r>
      <t>Libellé précis de l'action, conforme à la liste des actions éligibles prévues à l'</t>
    </r>
    <r>
      <rPr>
        <b/>
        <sz val="10"/>
        <rFont val="Arial"/>
        <family val="2"/>
      </rPr>
      <t>Annexe I</t>
    </r>
    <r>
      <rPr>
        <sz val="10"/>
        <rFont val="Arial"/>
        <family val="0"/>
      </rPr>
      <t xml:space="preserve"> de la décision du DG de FranceAgriMer 2013-37 (exemple : 1.1.dîner de presse, 1.3.dégustation en salon, 1.8.voyage sur le lieu de production...)</t>
    </r>
  </si>
  <si>
    <t>Date à laquelle l'action indiquée dans la colonne précédente a eu lieu.</t>
  </si>
  <si>
    <t>Il peut s'agir de la date de l'action (ex.: présence à un salon) ou bien d'une date différente si l'activité concerne par exemple la préparation de l'action.</t>
  </si>
  <si>
    <t>Tâche précise à laquelle le temps passé a été consacré (ex.: animation du stand au salon Vinexpo Hong-Kong, accompagnement de journalistes américains lors du voyage de presse, mise à jour de la page Facebook...)</t>
  </si>
  <si>
    <t>La liste des personnels éligibles est fixée par l'article 2.7 de la décision du DG de FranceAgriMer 2013-37. Le CV et le contrat de travail des personnes concernées doivent être joints à la demande de paiement s'ils ne l'ont pas été lors du dépôt initial de la proposition de programme.</t>
  </si>
  <si>
    <t>Fonction de la personne au sein de la structure (conforme au contrat de travail).</t>
  </si>
  <si>
    <t>Temps passé pour l'activité décrite dans la colonne "Détail de l'activité" ; ce temps passé doit être mesuré en heures, au quart d'heure près (15 mn = 0,25 ; 30 mn = 0,5 ; 45 mn = 0,75 et 1 h = 1)</t>
  </si>
  <si>
    <t>Salaire horaire de la personne concernée. 
Ce taux doit être calculé par le bénéficiaire de la façon suivante : 
((salaire brut annuel + charges patronales) - primes) / nombre d'heures annuelles.
(le nombre d'heures annuelles doit figurer dans le contrat)
Toutes les primes, de quelque nature qu'elles soient, doivent être exclues du calcul.
Les fiches de paie des mois de novembre et décembre de l'année considérée doivent être jointes à l'appui de la détermination de ce taux horaire.</t>
  </si>
  <si>
    <t>Pays Tiers cible</t>
  </si>
  <si>
    <r>
      <t xml:space="preserve">Pays Tiers cible </t>
    </r>
    <r>
      <rPr>
        <b/>
        <sz val="12"/>
        <color indexed="10"/>
        <rFont val="Arial"/>
        <family val="2"/>
      </rPr>
      <t>*</t>
    </r>
  </si>
  <si>
    <r>
      <t xml:space="preserve">Taux horaire
(salaire horaire,
brut,chargé,
hors prime) </t>
    </r>
    <r>
      <rPr>
        <b/>
        <sz val="12"/>
        <color indexed="10"/>
        <rFont val="Arial"/>
        <family val="2"/>
      </rPr>
      <t>*</t>
    </r>
  </si>
  <si>
    <r>
      <t>Temps 
passé</t>
    </r>
    <r>
      <rPr>
        <b/>
        <sz val="12"/>
        <color indexed="10"/>
        <rFont val="Arial"/>
        <family val="2"/>
      </rPr>
      <t xml:space="preserve">
</t>
    </r>
    <r>
      <rPr>
        <b/>
        <sz val="10"/>
        <rFont val="Arial"/>
        <family val="2"/>
      </rPr>
      <t>(en heures)</t>
    </r>
    <r>
      <rPr>
        <b/>
        <sz val="12"/>
        <color indexed="10"/>
        <rFont val="Arial"/>
        <family val="2"/>
      </rPr>
      <t xml:space="preserve"> *</t>
    </r>
  </si>
  <si>
    <t>Compensation</t>
  </si>
  <si>
    <t>CB</t>
  </si>
  <si>
    <t>du
jj/mmm/aaaa</t>
  </si>
  <si>
    <t>au
jj/mm/aaaa</t>
  </si>
  <si>
    <t xml:space="preserve">Nom, Prénom Fonction 
des voyageurs,
(Une ligne par voyage)
</t>
  </si>
  <si>
    <t>Objet du voyage
et actions de promotion menées.</t>
  </si>
  <si>
    <t>Nom, Prénom, Fonction
des personnes reçues,
(Une ligne par voyage)</t>
  </si>
  <si>
    <t>ENTREPRISE  /
RAISON SOCIALE :</t>
  </si>
  <si>
    <t>N° ligne</t>
  </si>
  <si>
    <t>Type d'événement</t>
  </si>
  <si>
    <t>N° Fiche Evénement</t>
  </si>
  <si>
    <t>Nature de la dépense</t>
  </si>
  <si>
    <t>Date d'
acquittement *</t>
  </si>
  <si>
    <t>Nombre
 de
personnes</t>
  </si>
  <si>
    <r>
      <t xml:space="preserve">Référence voyage
</t>
    </r>
    <r>
      <rPr>
        <b/>
        <sz val="10"/>
        <color indexed="10"/>
        <rFont val="Arial"/>
        <family val="2"/>
      </rPr>
      <t>(n° de voyage indiqué dans ERD  Forfait)</t>
    </r>
  </si>
  <si>
    <r>
      <t xml:space="preserve">Référence </t>
    </r>
    <r>
      <rPr>
        <b/>
        <sz val="9"/>
        <color indexed="10"/>
        <rFont val="Arial"/>
        <family val="2"/>
      </rPr>
      <t>à reporter dans 
l' ERD Transport</t>
    </r>
  </si>
  <si>
    <r>
      <t xml:space="preserve">Type d'événement </t>
    </r>
    <r>
      <rPr>
        <b/>
        <sz val="10"/>
        <color indexed="10"/>
        <rFont val="Arial"/>
        <family val="2"/>
      </rPr>
      <t>*</t>
    </r>
  </si>
  <si>
    <r>
      <rPr>
        <b/>
        <u val="single"/>
        <sz val="12"/>
        <color indexed="18"/>
        <rFont val="Arial"/>
        <family val="2"/>
      </rPr>
      <t xml:space="preserve">Mode </t>
    </r>
    <r>
      <rPr>
        <b/>
        <sz val="12"/>
        <color indexed="18"/>
        <rFont val="Arial"/>
        <family val="2"/>
      </rPr>
      <t xml:space="preserve"> de présentation : 1 ligne de l'ERD =  1</t>
    </r>
    <r>
      <rPr>
        <b/>
        <u val="single"/>
        <sz val="12"/>
        <color indexed="18"/>
        <rFont val="Arial"/>
        <family val="2"/>
      </rPr>
      <t xml:space="preserve"> seule</t>
    </r>
    <r>
      <rPr>
        <b/>
        <sz val="12"/>
        <color indexed="18"/>
        <rFont val="Arial"/>
        <family val="2"/>
      </rPr>
      <t xml:space="preserve"> facture de l'événement  de promotion considéré</t>
    </r>
  </si>
  <si>
    <r>
      <rPr>
        <b/>
        <u val="single"/>
        <sz val="12"/>
        <color indexed="56"/>
        <rFont val="Arial"/>
        <family val="2"/>
      </rPr>
      <t xml:space="preserve">Ordre </t>
    </r>
    <r>
      <rPr>
        <b/>
        <sz val="12"/>
        <color indexed="56"/>
        <rFont val="Arial"/>
        <family val="2"/>
      </rPr>
      <t>de présentation de l'ERD  : I</t>
    </r>
    <r>
      <rPr>
        <b/>
        <u val="single"/>
        <sz val="12"/>
        <color indexed="56"/>
        <rFont val="Arial"/>
        <family val="2"/>
      </rPr>
      <t>mpérativement par EVENEMENT</t>
    </r>
    <r>
      <rPr>
        <b/>
        <sz val="12"/>
        <color indexed="56"/>
        <rFont val="Arial"/>
        <family val="2"/>
      </rPr>
      <t xml:space="preserve"> (avec </t>
    </r>
    <r>
      <rPr>
        <b/>
        <u val="single"/>
        <sz val="12"/>
        <color indexed="56"/>
        <rFont val="Arial"/>
        <family val="2"/>
      </rPr>
      <t xml:space="preserve">renvoi </t>
    </r>
    <r>
      <rPr>
        <b/>
        <sz val="12"/>
        <color indexed="56"/>
        <rFont val="Arial"/>
        <family val="2"/>
      </rPr>
      <t xml:space="preserve"> vers </t>
    </r>
    <r>
      <rPr>
        <b/>
        <u val="single"/>
        <sz val="12"/>
        <color indexed="56"/>
        <rFont val="Arial"/>
        <family val="2"/>
      </rPr>
      <t>FICHE Evénement</t>
    </r>
    <r>
      <rPr>
        <b/>
        <sz val="12"/>
        <color indexed="56"/>
        <rFont val="Arial"/>
        <family val="2"/>
      </rPr>
      <t xml:space="preserve"> décrivant ce dernier = annexe rapport activité)</t>
    </r>
  </si>
  <si>
    <r>
      <t xml:space="preserve">ACTIONS DE PROMOTION
</t>
    </r>
    <r>
      <rPr>
        <b/>
        <sz val="12"/>
        <color indexed="10"/>
        <rFont val="Arial"/>
        <family val="2"/>
      </rPr>
      <t>*</t>
    </r>
    <r>
      <rPr>
        <b/>
        <sz val="10"/>
        <rFont val="Arial"/>
        <family val="2"/>
      </rPr>
      <t xml:space="preserve"> </t>
    </r>
    <r>
      <rPr>
        <b/>
        <sz val="10"/>
        <color indexed="10"/>
        <rFont val="Arial"/>
        <family val="2"/>
      </rPr>
      <t>Le détail des informations à renseigner figure dans la notice (onglet "Notice")</t>
    </r>
  </si>
  <si>
    <r>
      <rPr>
        <b/>
        <u val="single"/>
        <sz val="12"/>
        <color indexed="56"/>
        <rFont val="Arial"/>
        <family val="2"/>
      </rPr>
      <t>Ordre</t>
    </r>
    <r>
      <rPr>
        <b/>
        <sz val="12"/>
        <color indexed="56"/>
        <rFont val="Arial"/>
        <family val="2"/>
      </rPr>
      <t xml:space="preserve"> de présentation de l'ERD  : </t>
    </r>
    <r>
      <rPr>
        <b/>
        <u val="single"/>
        <sz val="12"/>
        <color indexed="56"/>
        <rFont val="Arial"/>
        <family val="2"/>
      </rPr>
      <t xml:space="preserve">Impérativement par EVENEMENT </t>
    </r>
    <r>
      <rPr>
        <b/>
        <sz val="12"/>
        <color indexed="56"/>
        <rFont val="Arial"/>
        <family val="2"/>
      </rPr>
      <t xml:space="preserve"> (avec renvoi  vers </t>
    </r>
    <r>
      <rPr>
        <b/>
        <u val="single"/>
        <sz val="12"/>
        <color indexed="56"/>
        <rFont val="Arial"/>
        <family val="2"/>
      </rPr>
      <t xml:space="preserve">FICHE Evénement </t>
    </r>
    <r>
      <rPr>
        <b/>
        <sz val="12"/>
        <color indexed="56"/>
        <rFont val="Arial"/>
        <family val="2"/>
      </rPr>
      <t>décrivant ce dernier = annexe rapport activité)</t>
    </r>
  </si>
  <si>
    <r>
      <rPr>
        <b/>
        <u val="single"/>
        <sz val="12"/>
        <color indexed="18"/>
        <rFont val="Arial"/>
        <family val="2"/>
      </rPr>
      <t xml:space="preserve">Mode </t>
    </r>
    <r>
      <rPr>
        <b/>
        <sz val="12"/>
        <color indexed="18"/>
        <rFont val="Arial"/>
        <family val="2"/>
      </rPr>
      <t xml:space="preserve"> de présentation : 1 ligne de l'ERD =  Déclaration </t>
    </r>
    <r>
      <rPr>
        <b/>
        <u val="single"/>
        <sz val="12"/>
        <color indexed="18"/>
        <rFont val="Arial"/>
        <family val="2"/>
      </rPr>
      <t xml:space="preserve">par jour </t>
    </r>
    <r>
      <rPr>
        <b/>
        <sz val="12"/>
        <color indexed="18"/>
        <rFont val="Arial"/>
        <family val="2"/>
      </rPr>
      <t xml:space="preserve">et </t>
    </r>
    <r>
      <rPr>
        <b/>
        <u val="single"/>
        <sz val="12"/>
        <color indexed="18"/>
        <rFont val="Arial"/>
        <family val="2"/>
      </rPr>
      <t>par activité</t>
    </r>
    <r>
      <rPr>
        <b/>
        <sz val="12"/>
        <color indexed="18"/>
        <rFont val="Arial"/>
        <family val="2"/>
      </rPr>
      <t xml:space="preserve"> du temps passé au titre de cette activité (Nb d'heures au quart d'heure près)</t>
    </r>
  </si>
  <si>
    <t>DÉPENSES DE PROMOTION PURE</t>
  </si>
  <si>
    <t>Date d'acquittement (jj/mm/aaaa) *</t>
  </si>
  <si>
    <t>ATTENTION :
LA TVA NE PEUT PAS ETRE PRISE EN COMPTE POUR LA PROMOTION OCM SI ELLE FAIT L'OBJET D'UNE RECUPERATION. POUR LA TVA "UE", LES MONTANTS SONT TOUJOURS HORS TAXE</t>
  </si>
  <si>
    <r>
      <rPr>
        <b/>
        <sz val="11"/>
        <color indexed="18"/>
        <rFont val="Arial"/>
        <family val="2"/>
      </rPr>
      <t>JOINDRE</t>
    </r>
    <r>
      <rPr>
        <sz val="11"/>
        <color indexed="18"/>
        <rFont val="Arial"/>
        <family val="2"/>
      </rPr>
      <t xml:space="preserve"> </t>
    </r>
    <r>
      <rPr>
        <u val="single"/>
        <sz val="11"/>
        <color indexed="18"/>
        <rFont val="Arial"/>
        <family val="2"/>
      </rPr>
      <t>obligatoirement</t>
    </r>
    <r>
      <rPr>
        <sz val="11"/>
        <color indexed="18"/>
        <rFont val="Arial"/>
        <family val="2"/>
      </rPr>
      <t xml:space="preserve"> à cette fiche </t>
    </r>
    <r>
      <rPr>
        <u val="single"/>
        <sz val="11"/>
        <color indexed="18"/>
        <rFont val="Arial"/>
        <family val="2"/>
      </rPr>
      <t>les factures de 1er rang</t>
    </r>
    <r>
      <rPr>
        <sz val="11"/>
        <color indexed="18"/>
        <rFont val="Arial"/>
        <family val="2"/>
      </rPr>
      <t xml:space="preserve"> (</t>
    </r>
    <r>
      <rPr>
        <i/>
        <sz val="11"/>
        <color indexed="18"/>
        <rFont val="Arial"/>
        <family val="2"/>
      </rPr>
      <t>+ preuve d'acquittement si pas d'attestation CAC</t>
    </r>
    <r>
      <rPr>
        <sz val="11"/>
        <color indexed="18"/>
        <rFont val="Arial"/>
        <family val="2"/>
      </rPr>
      <t>) et, le cas échéant,</t>
    </r>
  </si>
  <si>
    <r>
      <rPr>
        <b/>
        <u val="single"/>
        <sz val="10"/>
        <rFont val="Arial"/>
        <family val="2"/>
      </rPr>
      <t xml:space="preserve">Commentaires </t>
    </r>
    <r>
      <rPr>
        <b/>
        <sz val="10"/>
        <rFont val="Arial"/>
        <family val="2"/>
      </rPr>
      <t xml:space="preserve">: 
</t>
    </r>
  </si>
  <si>
    <t>Observations</t>
  </si>
  <si>
    <t>Ref. de la pièce</t>
  </si>
  <si>
    <t>Type de pièce</t>
  </si>
  <si>
    <r>
      <rPr>
        <b/>
        <sz val="12"/>
        <color indexed="36"/>
        <rFont val="Arial"/>
        <family val="2"/>
      </rPr>
      <t>Liste des justificatifs de réalisation</t>
    </r>
    <r>
      <rPr>
        <b/>
        <sz val="10"/>
        <color indexed="36"/>
        <rFont val="Arial"/>
        <family val="2"/>
      </rPr>
      <t xml:space="preserve"> de l'événement, joints à la présente fiche (</t>
    </r>
    <r>
      <rPr>
        <b/>
        <i/>
        <sz val="8"/>
        <color indexed="36"/>
        <rFont val="Arial"/>
        <family val="2"/>
      </rPr>
      <t>ou sur Clé USB sous répertoires Pays\codeFiches</t>
    </r>
    <r>
      <rPr>
        <b/>
        <sz val="8"/>
        <color indexed="36"/>
        <rFont val="Arial"/>
        <family val="2"/>
      </rPr>
      <t xml:space="preserve">) </t>
    </r>
    <r>
      <rPr>
        <b/>
        <sz val="10"/>
        <color indexed="36"/>
        <rFont val="Arial"/>
        <family val="2"/>
      </rPr>
      <t>:</t>
    </r>
  </si>
  <si>
    <t>Dépenses de transport</t>
  </si>
  <si>
    <t>Hébergement &amp;  frais de séjour</t>
  </si>
  <si>
    <t>Indiquer le N° de voyage porté sur l' ERD Pays Tiers</t>
  </si>
  <si>
    <r>
      <rPr>
        <b/>
        <sz val="11"/>
        <rFont val="Arial"/>
        <family val="2"/>
      </rPr>
      <t xml:space="preserve">Dépenses de personnel </t>
    </r>
    <r>
      <rPr>
        <b/>
        <sz val="10"/>
        <rFont val="Arial"/>
        <family val="2"/>
      </rPr>
      <t xml:space="preserve">:
</t>
    </r>
    <r>
      <rPr>
        <sz val="9"/>
        <rFont val="Arial"/>
        <family val="2"/>
      </rPr>
      <t>mentionnées dans l'ERD "Frais de personnel"</t>
    </r>
  </si>
  <si>
    <t xml:space="preserve">Dépenses de Voyages Pays-Tiers
</t>
  </si>
  <si>
    <r>
      <t>Dépenses des membres de l'opérateur</t>
    </r>
    <r>
      <rPr>
        <b/>
        <sz val="12"/>
        <color indexed="17"/>
        <rFont val="Arial"/>
        <family val="2"/>
      </rPr>
      <t xml:space="preserve"> :</t>
    </r>
  </si>
  <si>
    <r>
      <t xml:space="preserve">Indiquer le(s) </t>
    </r>
    <r>
      <rPr>
        <b/>
        <sz val="10"/>
        <color indexed="60"/>
        <rFont val="Arial"/>
        <family val="2"/>
      </rPr>
      <t>n° de ligne(s)</t>
    </r>
    <r>
      <rPr>
        <sz val="10"/>
        <color indexed="60"/>
        <rFont val="Arial"/>
        <family val="2"/>
      </rPr>
      <t xml:space="preserve"> de  l'ERD Voyages-LdP_Forfait :</t>
    </r>
  </si>
  <si>
    <r>
      <t xml:space="preserve">Forfaits pour  les  voyages sur lieu de production </t>
    </r>
    <r>
      <rPr>
        <b/>
        <sz val="12"/>
        <color indexed="60"/>
        <rFont val="Arial"/>
        <family val="2"/>
      </rPr>
      <t>:</t>
    </r>
  </si>
  <si>
    <t>Montant total de l'opération présenté en promotion pure :</t>
  </si>
  <si>
    <t>pièces complémentaires</t>
  </si>
  <si>
    <t>Mt HT en devise</t>
  </si>
  <si>
    <t>Montant HT (€)</t>
  </si>
  <si>
    <t xml:space="preserve">Ets émetteur de la facture </t>
  </si>
  <si>
    <t xml:space="preserve">n° de Fiche </t>
  </si>
  <si>
    <r>
      <t>Dépenses de Promotion Pure</t>
    </r>
    <r>
      <rPr>
        <sz val="12"/>
        <rFont val="Arial"/>
        <family val="2"/>
      </rPr>
      <t xml:space="preserve"> </t>
    </r>
    <r>
      <rPr>
        <sz val="10"/>
        <color indexed="18"/>
        <rFont val="Arial"/>
        <family val="2"/>
      </rPr>
      <t>(</t>
    </r>
    <r>
      <rPr>
        <i/>
        <sz val="10"/>
        <color indexed="18"/>
        <rFont val="Arial"/>
        <family val="2"/>
      </rPr>
      <t>y compris frais de transport, de dégustation et de prestation relatifs aux voyages sur lieux de production</t>
    </r>
    <r>
      <rPr>
        <sz val="10"/>
        <color indexed="18"/>
        <rFont val="Arial"/>
        <family val="2"/>
      </rPr>
      <t>)</t>
    </r>
    <r>
      <rPr>
        <sz val="10"/>
        <rFont val="Arial"/>
        <family val="2"/>
      </rPr>
      <t xml:space="preserve"> </t>
    </r>
    <r>
      <rPr>
        <b/>
        <sz val="10"/>
        <rFont val="Arial"/>
        <family val="2"/>
      </rPr>
      <t>:</t>
    </r>
  </si>
  <si>
    <r>
      <rPr>
        <b/>
        <u val="single"/>
        <sz val="10"/>
        <rFont val="Arial"/>
        <family val="2"/>
      </rPr>
      <t>Vins mis en avant</t>
    </r>
    <r>
      <rPr>
        <b/>
        <sz val="10"/>
        <rFont val="Arial"/>
        <family val="2"/>
      </rPr>
      <t>:</t>
    </r>
    <r>
      <rPr>
        <sz val="10"/>
        <rFont val="Arial"/>
        <family val="2"/>
      </rPr>
      <t xml:space="preserve">
</t>
    </r>
  </si>
  <si>
    <r>
      <rPr>
        <b/>
        <u val="single"/>
        <sz val="10"/>
        <rFont val="Arial"/>
        <family val="2"/>
      </rPr>
      <t xml:space="preserve">Participants </t>
    </r>
    <r>
      <rPr>
        <b/>
        <sz val="10"/>
        <rFont val="Arial"/>
        <family val="2"/>
      </rPr>
      <t xml:space="preserve">: </t>
    </r>
    <r>
      <rPr>
        <sz val="10"/>
        <rFont val="Arial"/>
        <family val="2"/>
      </rPr>
      <t xml:space="preserve"> </t>
    </r>
  </si>
  <si>
    <r>
      <rPr>
        <b/>
        <u val="single"/>
        <sz val="10"/>
        <rFont val="Arial"/>
        <family val="2"/>
      </rPr>
      <t>Descriptif</t>
    </r>
    <r>
      <rPr>
        <u val="single"/>
        <sz val="10"/>
        <rFont val="Arial"/>
        <family val="2"/>
      </rPr>
      <t xml:space="preserve"> </t>
    </r>
    <r>
      <rPr>
        <sz val="10"/>
        <rFont val="Arial"/>
        <family val="2"/>
      </rPr>
      <t xml:space="preserve">: </t>
    </r>
  </si>
  <si>
    <t>LIEU(x)</t>
  </si>
  <si>
    <t>DATE (s)</t>
  </si>
  <si>
    <t>TYPE de l'EVENEMENT</t>
  </si>
  <si>
    <t>PAYS/zone :</t>
  </si>
  <si>
    <t>Phase</t>
  </si>
  <si>
    <t>AP</t>
  </si>
  <si>
    <t>Opérateur</t>
  </si>
  <si>
    <t>Annexe du rapport d'activité</t>
  </si>
  <si>
    <t>N° de FICHE :</t>
  </si>
  <si>
    <t>FICHE EVENEMENT de Promotion</t>
  </si>
  <si>
    <t>Aide à la promotion viticole  dans les pays tiers</t>
  </si>
  <si>
    <t>à reporter sur ERD Promo Pure, 
Voyages-LdP_Forfait  et Frais de personnel</t>
  </si>
  <si>
    <t>Copier les 5 ères colonnes de ce tableau dans l'ERD Promo Pure</t>
  </si>
  <si>
    <r>
      <t>Indiquer (</t>
    </r>
    <r>
      <rPr>
        <b/>
        <sz val="9"/>
        <rFont val="Arial"/>
        <family val="2"/>
      </rPr>
      <t>OUI</t>
    </r>
    <r>
      <rPr>
        <sz val="9"/>
        <color indexed="18"/>
        <rFont val="Arial"/>
        <family val="2"/>
      </rPr>
      <t>) pour chaque intervenant si des frais de personnel sont présentés, au titre de cette opération, dans l'ERD "Frais de personnel"</t>
    </r>
  </si>
  <si>
    <t>Nom et  fonction des intervenants</t>
  </si>
  <si>
    <t>Apporter toute précision utile sur cette opération dans le cadre ci-dessous et/ou au travers d'éléments joints à cette fiche.</t>
  </si>
  <si>
    <t>voyages LDP (programme détaillé de la visite), allocation de promotion (factures secondaires et/ou compte-rendu détaillé du prestataire, ...)…</t>
  </si>
  <si>
    <t>Action</t>
  </si>
  <si>
    <t>3-Etudes de marchés nouveaux</t>
  </si>
  <si>
    <t>1-Relations publiques, promotion et publicité</t>
  </si>
  <si>
    <t>4-Campagnes d’information</t>
  </si>
  <si>
    <t>5-Etudes d’évaluation des résultats des actions de promotion</t>
  </si>
  <si>
    <t>2-Manifestations, foires et expositions</t>
  </si>
  <si>
    <t>% de réalisation</t>
  </si>
  <si>
    <r>
      <t>les éléments justifiant des dépenses présentées tels que par ex : Pour les échantillons (</t>
    </r>
    <r>
      <rPr>
        <i/>
        <sz val="11"/>
        <color indexed="18"/>
        <rFont val="Arial"/>
        <family val="2"/>
      </rPr>
      <t>fiche de sortie de cave ou facture d'achat</t>
    </r>
    <r>
      <rPr>
        <sz val="11"/>
        <color indexed="18"/>
        <rFont val="Arial"/>
        <family val="2"/>
      </rPr>
      <t>), les</t>
    </r>
  </si>
  <si>
    <t>GBP</t>
  </si>
  <si>
    <t>Royaume -Uni (Livre sterling) GBP</t>
  </si>
  <si>
    <r>
      <t xml:space="preserve">Devise du compte bancaire
</t>
    </r>
    <r>
      <rPr>
        <b/>
        <sz val="12"/>
        <rFont val="Arial"/>
        <family val="2"/>
      </rPr>
      <t>**</t>
    </r>
  </si>
  <si>
    <t>Onglets Promo pure, 
Voyages-PaysTiers_Transport</t>
  </si>
  <si>
    <t>Tous les onglets</t>
  </si>
  <si>
    <t>Indiquer à laquelle des 5 actions prévues par la réglementation se rapporte la dépense:
 1-Relations publiques, promotion et publicité
 2-Manifestations, foires et expositions
 3-Etudes de marchés nouveaux
 4-Campagnes d’information
 5-Etudes d’évaluation des résultats des actions de promotion
Utiliser obligatoirement à cet effet la liste déroulante.
Cette donnée doit être remplie pour chaque ligne de chaque onglet de l'ERD.</t>
  </si>
  <si>
    <t>Il s'agit de la date d'opération qui figure sur le relevé de compte bancaire. Il est rappelé que ce compte bancaire utilisé doit être celui de l'entreprise bénéficiaire de l'aide.
Si l'acquittement est réalisé par compensation, la date d'acquittement retenue est la date inscrite pour l'opération dans la comptabilité de l'entreprise.</t>
  </si>
  <si>
    <t>Indiquer si le compte bancaire ayant servi à payer cette facture est en euros ou dans une autre devise.
Il est rappelé que les frais de change et les frais bancaires sont à déduire du montant de la dépense.</t>
  </si>
  <si>
    <t>RAPPEL IMPORTANT</t>
  </si>
  <si>
    <t>Chaque pays ou zone défini(e) dans la convention doit faire l'objet d'un classeur Excel ERD distinct.
Aucune dépense non affectée explicitement à un pays ou à une zone de pays prévu(e) par la convention ne pourra être prise en charge.</t>
  </si>
  <si>
    <t>FRAIS GENERAUX</t>
  </si>
  <si>
    <t>ECART *</t>
  </si>
  <si>
    <r>
      <rPr>
        <b/>
        <sz val="12"/>
        <rFont val="Arial"/>
        <family val="2"/>
      </rPr>
      <t xml:space="preserve">action 1 - </t>
    </r>
    <r>
      <rPr>
        <sz val="12"/>
        <rFont val="Arial"/>
        <family val="2"/>
      </rPr>
      <t xml:space="preserve">
Relations publiques, promotion et publicité</t>
    </r>
  </si>
  <si>
    <r>
      <rPr>
        <b/>
        <sz val="12"/>
        <rFont val="Arial"/>
        <family val="2"/>
      </rPr>
      <t xml:space="preserve">action 2 - </t>
    </r>
    <r>
      <rPr>
        <sz val="12"/>
        <rFont val="Arial"/>
        <family val="2"/>
      </rPr>
      <t xml:space="preserve">
Manifestations, foires et expositions</t>
    </r>
  </si>
  <si>
    <r>
      <rPr>
        <b/>
        <sz val="12"/>
        <rFont val="Arial"/>
        <family val="2"/>
      </rPr>
      <t xml:space="preserve">action 5 - </t>
    </r>
    <r>
      <rPr>
        <sz val="12"/>
        <rFont val="Arial"/>
        <family val="2"/>
      </rPr>
      <t xml:space="preserve">
Etudes d’évaluation des résultats des actions de promotion</t>
    </r>
  </si>
  <si>
    <r>
      <rPr>
        <b/>
        <sz val="12"/>
        <rFont val="Arial"/>
        <family val="2"/>
      </rPr>
      <t xml:space="preserve">action 3 - </t>
    </r>
    <r>
      <rPr>
        <sz val="12"/>
        <rFont val="Arial"/>
        <family val="2"/>
      </rPr>
      <t xml:space="preserve">
Etudes de marchés nouveaux</t>
    </r>
  </si>
  <si>
    <r>
      <rPr>
        <b/>
        <sz val="12"/>
        <rFont val="Arial"/>
        <family val="2"/>
      </rPr>
      <t xml:space="preserve">action 4 - </t>
    </r>
    <r>
      <rPr>
        <sz val="12"/>
        <rFont val="Arial"/>
        <family val="2"/>
      </rPr>
      <t xml:space="preserve">
Campagnes d’information</t>
    </r>
  </si>
  <si>
    <t>budget conventionné</t>
  </si>
  <si>
    <r>
      <rPr>
        <sz val="12"/>
        <rFont val="Arial"/>
        <family val="2"/>
      </rPr>
      <t>=</t>
    </r>
    <r>
      <rPr>
        <b/>
        <sz val="12"/>
        <rFont val="Arial"/>
        <family val="2"/>
      </rPr>
      <t xml:space="preserve"> 4%</t>
    </r>
    <r>
      <rPr>
        <sz val="12"/>
        <rFont val="Arial"/>
        <family val="2"/>
      </rPr>
      <t xml:space="preserve"> des dépenses présentées
</t>
    </r>
    <r>
      <rPr>
        <u val="single"/>
        <sz val="12"/>
        <color indexed="10"/>
        <rFont val="Arial"/>
        <family val="2"/>
      </rPr>
      <t>attention</t>
    </r>
    <r>
      <rPr>
        <sz val="12"/>
        <color indexed="10"/>
        <rFont val="Arial"/>
        <family val="2"/>
      </rPr>
      <t xml:space="preserve">: porter ce montant à </t>
    </r>
    <r>
      <rPr>
        <b/>
        <sz val="12"/>
        <color indexed="10"/>
        <rFont val="Arial"/>
        <family val="2"/>
      </rPr>
      <t>zéro,</t>
    </r>
    <r>
      <rPr>
        <sz val="12"/>
        <color indexed="10"/>
        <rFont val="Arial"/>
        <family val="2"/>
      </rPr>
      <t xml:space="preserve"> s</t>
    </r>
    <r>
      <rPr>
        <u val="single"/>
        <sz val="12"/>
        <color indexed="10"/>
        <rFont val="Arial"/>
        <family val="2"/>
      </rPr>
      <t>i  les frais généraux n'ont pas été inscrits dans la convention pour ce pays / zone</t>
    </r>
  </si>
  <si>
    <t>PAYS :</t>
  </si>
  <si>
    <t xml:space="preserve">PAYS : </t>
  </si>
  <si>
    <t>1 seul pays par ERD</t>
  </si>
  <si>
    <t>ENTREPRISE /
RAISON SOCIALE :</t>
  </si>
  <si>
    <r>
      <t xml:space="preserve">du
</t>
    </r>
    <r>
      <rPr>
        <b/>
        <sz val="8"/>
        <rFont val="Arial"/>
        <family val="2"/>
      </rPr>
      <t>jj/mm/aaaa</t>
    </r>
  </si>
  <si>
    <t>SYNTHESE ET REPARTITION DES DEPENSES PAR ACTION</t>
  </si>
  <si>
    <r>
      <t>Total des dépenses présentées pour l'année et</t>
    </r>
    <r>
      <rPr>
        <b/>
        <sz val="16"/>
        <color indexed="10"/>
        <rFont val="Arial"/>
        <family val="2"/>
      </rPr>
      <t xml:space="preserve"> cette opération ( Pays / Zone)</t>
    </r>
  </si>
  <si>
    <t xml:space="preserve">PAYS </t>
  </si>
  <si>
    <t>REPARTITION des DEPENSES par ACTION :</t>
  </si>
  <si>
    <t>Cachet de l'entreprise et signature de son dirigeant</t>
  </si>
  <si>
    <t>Cachet  et signature du Commissaire aux Comptes</t>
  </si>
  <si>
    <r>
      <t xml:space="preserve"> 
Certifié conforme et sincère </t>
    </r>
    <r>
      <rPr>
        <b/>
        <sz val="12"/>
        <rFont val="Arial"/>
        <family val="2"/>
      </rPr>
      <t>par le dirigeant de l’entreprise</t>
    </r>
    <r>
      <rPr>
        <sz val="12"/>
        <rFont val="Arial"/>
        <family val="2"/>
      </rPr>
      <t xml:space="preserve">
(</t>
    </r>
    <r>
      <rPr>
        <b/>
        <sz val="12"/>
        <rFont val="Arial"/>
        <family val="2"/>
      </rPr>
      <t>et par le Commissaire aux Comptes le cas échéan</t>
    </r>
    <r>
      <rPr>
        <sz val="12"/>
        <rFont val="Arial"/>
        <family val="2"/>
      </rPr>
      <t xml:space="preserve">t),
 en attestation du paiement et de la comptabilisation des factures.
</t>
    </r>
    <r>
      <rPr>
        <i/>
        <sz val="12"/>
        <rFont val="Arial"/>
        <family val="2"/>
      </rPr>
      <t xml:space="preserve">
</t>
    </r>
    <r>
      <rPr>
        <b/>
        <i/>
        <sz val="12"/>
        <rFont val="Arial"/>
        <family val="2"/>
      </rPr>
      <t>Rappel:</t>
    </r>
    <r>
      <rPr>
        <i/>
        <sz val="12"/>
        <rFont val="Arial"/>
        <family val="2"/>
      </rPr>
      <t xml:space="preserve"> pour les factures établies en devises, le montant déclaré en euros 
correspond :
- si paiement en </t>
    </r>
    <r>
      <rPr>
        <i/>
        <u val="single"/>
        <sz val="12"/>
        <rFont val="Arial"/>
        <family val="2"/>
      </rPr>
      <t>euros</t>
    </r>
    <r>
      <rPr>
        <i/>
        <sz val="12"/>
        <rFont val="Arial"/>
        <family val="2"/>
      </rPr>
      <t xml:space="preserve">: au montant payé en euros </t>
    </r>
    <r>
      <rPr>
        <i/>
        <u val="single"/>
        <sz val="12"/>
        <rFont val="Arial"/>
        <family val="2"/>
      </rPr>
      <t>hors</t>
    </r>
    <r>
      <rPr>
        <i/>
        <sz val="12"/>
        <rFont val="Arial"/>
        <family val="2"/>
      </rPr>
      <t xml:space="preserve"> frais bancaires;
- si paiement en </t>
    </r>
    <r>
      <rPr>
        <i/>
        <u val="single"/>
        <sz val="12"/>
        <rFont val="Arial"/>
        <family val="2"/>
      </rPr>
      <t>devises</t>
    </r>
    <r>
      <rPr>
        <i/>
        <sz val="12"/>
        <rFont val="Arial"/>
        <family val="2"/>
      </rPr>
      <t xml:space="preserve">: au montant calculé sur la base du </t>
    </r>
    <r>
      <rPr>
        <i/>
        <u val="single"/>
        <sz val="12"/>
        <rFont val="Arial"/>
        <family val="2"/>
      </rPr>
      <t>taux BCE</t>
    </r>
    <r>
      <rPr>
        <i/>
        <sz val="12"/>
        <rFont val="Arial"/>
        <family val="2"/>
      </rPr>
      <t xml:space="preserve"> au jour de l'acquittement.</t>
    </r>
  </si>
  <si>
    <r>
      <t xml:space="preserve"> 
Certifié conforme et sincère </t>
    </r>
    <r>
      <rPr>
        <b/>
        <sz val="12"/>
        <rFont val="Arial"/>
        <family val="2"/>
      </rPr>
      <t>par le dirigeant de l’entreprise</t>
    </r>
    <r>
      <rPr>
        <sz val="12"/>
        <rFont val="Arial"/>
        <family val="2"/>
      </rPr>
      <t xml:space="preserve"> 
(</t>
    </r>
    <r>
      <rPr>
        <b/>
        <sz val="12"/>
        <rFont val="Arial"/>
        <family val="2"/>
      </rPr>
      <t>et par le Commissaire aux Comptes le cas échéan</t>
    </r>
    <r>
      <rPr>
        <sz val="12"/>
        <rFont val="Arial"/>
        <family val="2"/>
      </rPr>
      <t>t),
 en attestation du paiement et de la comptabilisation des factures.</t>
    </r>
    <r>
      <rPr>
        <i/>
        <sz val="12"/>
        <rFont val="Arial"/>
        <family val="2"/>
      </rPr>
      <t xml:space="preserve">
</t>
    </r>
    <r>
      <rPr>
        <b/>
        <i/>
        <sz val="12"/>
        <rFont val="Arial"/>
        <family val="2"/>
      </rPr>
      <t>Rappel:</t>
    </r>
    <r>
      <rPr>
        <i/>
        <sz val="12"/>
        <rFont val="Arial"/>
        <family val="2"/>
      </rPr>
      <t xml:space="preserve"> pour les factures établies en devises, le montant déclaré en euros 
correspond :
- si paiement en </t>
    </r>
    <r>
      <rPr>
        <i/>
        <u val="single"/>
        <sz val="12"/>
        <rFont val="Arial"/>
        <family val="2"/>
      </rPr>
      <t>euros</t>
    </r>
    <r>
      <rPr>
        <i/>
        <sz val="12"/>
        <rFont val="Arial"/>
        <family val="2"/>
      </rPr>
      <t xml:space="preserve">: au montant payé en euros </t>
    </r>
    <r>
      <rPr>
        <i/>
        <u val="single"/>
        <sz val="12"/>
        <rFont val="Arial"/>
        <family val="2"/>
      </rPr>
      <t>hors</t>
    </r>
    <r>
      <rPr>
        <i/>
        <sz val="12"/>
        <rFont val="Arial"/>
        <family val="2"/>
      </rPr>
      <t xml:space="preserve"> frais bancaires;
- si paiement en </t>
    </r>
    <r>
      <rPr>
        <i/>
        <u val="single"/>
        <sz val="12"/>
        <rFont val="Arial"/>
        <family val="2"/>
      </rPr>
      <t>devises</t>
    </r>
    <r>
      <rPr>
        <i/>
        <sz val="12"/>
        <rFont val="Arial"/>
        <family val="2"/>
      </rPr>
      <t xml:space="preserve">: au montant calculé sur la base du </t>
    </r>
    <r>
      <rPr>
        <i/>
        <u val="single"/>
        <sz val="12"/>
        <rFont val="Arial"/>
        <family val="2"/>
      </rPr>
      <t>taux BCE</t>
    </r>
    <r>
      <rPr>
        <i/>
        <sz val="12"/>
        <rFont val="Arial"/>
        <family val="2"/>
      </rPr>
      <t xml:space="preserve"> au jour de l'acquittement.</t>
    </r>
  </si>
  <si>
    <r>
      <t xml:space="preserve">Certifié conforme et sincère </t>
    </r>
    <r>
      <rPr>
        <b/>
        <sz val="10"/>
        <rFont val="Arial"/>
        <family val="2"/>
      </rPr>
      <t>par le dirigeant de l’entreprise</t>
    </r>
    <r>
      <rPr>
        <sz val="10"/>
        <rFont val="Arial"/>
        <family val="2"/>
      </rPr>
      <t xml:space="preserve">
(</t>
    </r>
    <r>
      <rPr>
        <b/>
        <sz val="10"/>
        <rFont val="Arial"/>
        <family val="2"/>
      </rPr>
      <t>et par le Commissaire aux Comptes le cas échéant</t>
    </r>
    <r>
      <rPr>
        <sz val="10"/>
        <rFont val="Arial"/>
        <family val="2"/>
      </rPr>
      <t xml:space="preserve">),
 en attestation du paiement </t>
    </r>
  </si>
  <si>
    <r>
      <t xml:space="preserve"> 
Certifié conforme et sincère </t>
    </r>
    <r>
      <rPr>
        <b/>
        <sz val="14"/>
        <rFont val="Arial"/>
        <family val="2"/>
      </rPr>
      <t>par le dirigeant de l’entreprise</t>
    </r>
    <r>
      <rPr>
        <sz val="14"/>
        <rFont val="Arial"/>
        <family val="2"/>
      </rPr>
      <t xml:space="preserve">
(</t>
    </r>
    <r>
      <rPr>
        <b/>
        <sz val="14"/>
        <rFont val="Arial"/>
        <family val="2"/>
      </rPr>
      <t>et par le Commissaire aux Comptes le cas échéan</t>
    </r>
    <r>
      <rPr>
        <sz val="14"/>
        <rFont val="Arial"/>
        <family val="2"/>
      </rPr>
      <t xml:space="preserve">t),
 en attestation du paiement et de la comptabilisation des factures.
</t>
    </r>
    <r>
      <rPr>
        <i/>
        <sz val="14"/>
        <rFont val="Arial"/>
        <family val="2"/>
      </rPr>
      <t xml:space="preserve">
</t>
    </r>
    <r>
      <rPr>
        <b/>
        <i/>
        <sz val="14"/>
        <rFont val="Arial"/>
        <family val="2"/>
      </rPr>
      <t>Rappel:</t>
    </r>
    <r>
      <rPr>
        <i/>
        <sz val="14"/>
        <rFont val="Arial"/>
        <family val="2"/>
      </rPr>
      <t xml:space="preserve"> pour les factures établies en devises, le montant déclaré en euros 
correspond :
- si paiement en </t>
    </r>
    <r>
      <rPr>
        <i/>
        <u val="single"/>
        <sz val="14"/>
        <rFont val="Arial"/>
        <family val="2"/>
      </rPr>
      <t>euros</t>
    </r>
    <r>
      <rPr>
        <i/>
        <sz val="14"/>
        <rFont val="Arial"/>
        <family val="2"/>
      </rPr>
      <t xml:space="preserve">: au montant payé en euros </t>
    </r>
    <r>
      <rPr>
        <i/>
        <u val="single"/>
        <sz val="14"/>
        <rFont val="Arial"/>
        <family val="2"/>
      </rPr>
      <t>hors</t>
    </r>
    <r>
      <rPr>
        <i/>
        <sz val="14"/>
        <rFont val="Arial"/>
        <family val="2"/>
      </rPr>
      <t xml:space="preserve"> frais bancaires;
- si paiement en </t>
    </r>
    <r>
      <rPr>
        <i/>
        <u val="single"/>
        <sz val="14"/>
        <rFont val="Arial"/>
        <family val="2"/>
      </rPr>
      <t>devises</t>
    </r>
    <r>
      <rPr>
        <i/>
        <sz val="14"/>
        <rFont val="Arial"/>
        <family val="2"/>
      </rPr>
      <t xml:space="preserve">: au montant calculé sur la base du </t>
    </r>
    <r>
      <rPr>
        <i/>
        <u val="single"/>
        <sz val="14"/>
        <rFont val="Arial"/>
        <family val="2"/>
      </rPr>
      <t>taux BCE</t>
    </r>
    <r>
      <rPr>
        <i/>
        <sz val="14"/>
        <rFont val="Arial"/>
        <family val="2"/>
      </rPr>
      <t xml:space="preserve"> au jour de l'acquittement.</t>
    </r>
  </si>
  <si>
    <r>
      <t xml:space="preserve">Certifié conforme et sincère </t>
    </r>
    <r>
      <rPr>
        <b/>
        <sz val="12"/>
        <rFont val="Arial"/>
        <family val="2"/>
      </rPr>
      <t>par le dirigeant de l’entreprise</t>
    </r>
    <r>
      <rPr>
        <sz val="12"/>
        <rFont val="Arial"/>
        <family val="2"/>
      </rPr>
      <t xml:space="preserve"> 
(</t>
    </r>
    <r>
      <rPr>
        <b/>
        <sz val="12"/>
        <rFont val="Arial"/>
        <family val="2"/>
      </rPr>
      <t>et par le Commissaire aux Comptes le cas échéan</t>
    </r>
    <r>
      <rPr>
        <sz val="12"/>
        <rFont val="Arial"/>
        <family val="2"/>
      </rPr>
      <t>t),
 en attestation du paiement et de la comptabilisation des factures.</t>
    </r>
    <r>
      <rPr>
        <i/>
        <sz val="12"/>
        <rFont val="Arial"/>
        <family val="2"/>
      </rPr>
      <t xml:space="preserve">
</t>
    </r>
    <r>
      <rPr>
        <b/>
        <i/>
        <sz val="10"/>
        <rFont val="Arial"/>
        <family val="2"/>
      </rPr>
      <t>Rappel:</t>
    </r>
    <r>
      <rPr>
        <i/>
        <sz val="10"/>
        <rFont val="Arial"/>
        <family val="2"/>
      </rPr>
      <t xml:space="preserve"> pour les factures établies en devises, le montant déclaré en euros correspond :
- si paiement en </t>
    </r>
    <r>
      <rPr>
        <i/>
        <u val="single"/>
        <sz val="10"/>
        <rFont val="Arial"/>
        <family val="2"/>
      </rPr>
      <t>euros</t>
    </r>
    <r>
      <rPr>
        <i/>
        <sz val="10"/>
        <rFont val="Arial"/>
        <family val="2"/>
      </rPr>
      <t xml:space="preserve">: au montant payé en euros </t>
    </r>
    <r>
      <rPr>
        <i/>
        <u val="single"/>
        <sz val="10"/>
        <rFont val="Arial"/>
        <family val="2"/>
      </rPr>
      <t>hors</t>
    </r>
    <r>
      <rPr>
        <i/>
        <sz val="10"/>
        <rFont val="Arial"/>
        <family val="2"/>
      </rPr>
      <t xml:space="preserve"> frais bancaires;
- si paiement en </t>
    </r>
    <r>
      <rPr>
        <i/>
        <u val="single"/>
        <sz val="10"/>
        <rFont val="Arial"/>
        <family val="2"/>
      </rPr>
      <t>devises</t>
    </r>
    <r>
      <rPr>
        <i/>
        <sz val="10"/>
        <rFont val="Arial"/>
        <family val="2"/>
      </rPr>
      <t xml:space="preserve">: au montant calculé sur la base du </t>
    </r>
    <r>
      <rPr>
        <i/>
        <u val="single"/>
        <sz val="10"/>
        <rFont val="Arial"/>
        <family val="2"/>
      </rPr>
      <t>taux BCE</t>
    </r>
    <r>
      <rPr>
        <i/>
        <sz val="10"/>
        <rFont val="Arial"/>
        <family val="2"/>
      </rPr>
      <t xml:space="preserve"> au jour de l'acquittement.</t>
    </r>
  </si>
  <si>
    <r>
      <t>*</t>
    </r>
    <r>
      <rPr>
        <b/>
        <u val="single"/>
        <sz val="14"/>
        <color indexed="10"/>
        <rFont val="Arial"/>
        <family val="2"/>
      </rPr>
      <t>Attention</t>
    </r>
    <r>
      <rPr>
        <b/>
        <sz val="14"/>
        <color indexed="10"/>
        <rFont val="Arial"/>
        <family val="2"/>
      </rPr>
      <t xml:space="preserve"> :</t>
    </r>
    <r>
      <rPr>
        <sz val="14"/>
        <color indexed="10"/>
        <rFont val="Arial"/>
        <family val="2"/>
      </rPr>
      <t xml:space="preserve"> Pour être conforme et recevable, cet ERD doit être </t>
    </r>
    <r>
      <rPr>
        <b/>
        <sz val="14"/>
        <color indexed="10"/>
        <rFont val="Arial"/>
        <family val="2"/>
      </rPr>
      <t xml:space="preserve">établi par pays / zone (tels que figurant dans la convention) </t>
    </r>
    <r>
      <rPr>
        <sz val="14"/>
        <color indexed="10"/>
        <rFont val="Arial"/>
        <family val="2"/>
      </rPr>
      <t xml:space="preserve">et  présenter </t>
    </r>
    <r>
      <rPr>
        <b/>
        <sz val="14"/>
        <color indexed="10"/>
        <rFont val="Arial"/>
        <family val="2"/>
      </rPr>
      <t>une ligne d'écart</t>
    </r>
    <r>
      <rPr>
        <sz val="14"/>
        <color indexed="10"/>
        <rFont val="Arial"/>
        <family val="2"/>
      </rPr>
      <t xml:space="preserve">, entre montants globaux et montants répartis par </t>
    </r>
  </si>
  <si>
    <r>
      <t xml:space="preserve">actions, </t>
    </r>
    <r>
      <rPr>
        <b/>
        <sz val="14"/>
        <color indexed="10"/>
        <rFont val="Arial"/>
        <family val="2"/>
      </rPr>
      <t xml:space="preserve">avec des montants </t>
    </r>
    <r>
      <rPr>
        <b/>
        <u val="single"/>
        <sz val="14"/>
        <color indexed="10"/>
        <rFont val="Arial"/>
        <family val="2"/>
      </rPr>
      <t>nuls</t>
    </r>
    <r>
      <rPr>
        <sz val="14"/>
        <color indexed="10"/>
        <rFont val="Arial"/>
        <family val="2"/>
      </rPr>
      <t xml:space="preserve">, </t>
    </r>
  </si>
  <si>
    <r>
      <rPr>
        <b/>
        <sz val="10"/>
        <rFont val="Arial"/>
        <family val="2"/>
      </rPr>
      <t>Ligne à reporter</t>
    </r>
    <r>
      <rPr>
        <b/>
        <sz val="10"/>
        <color indexed="12"/>
        <rFont val="Arial"/>
        <family val="2"/>
      </rPr>
      <t xml:space="preserve"> </t>
    </r>
    <r>
      <rPr>
        <b/>
        <sz val="10"/>
        <rFont val="Arial"/>
        <family val="2"/>
      </rPr>
      <t xml:space="preserve">dans le fichier
</t>
    </r>
    <r>
      <rPr>
        <b/>
        <sz val="10"/>
        <color indexed="12"/>
        <rFont val="Arial"/>
        <family val="2"/>
      </rPr>
      <t xml:space="preserve"> "Bilan récapitulatif des dépenses figurant dans les ERD établis pour chaque pays" </t>
    </r>
  </si>
  <si>
    <t>Somme des dépenses déclarées</t>
  </si>
  <si>
    <r>
      <t xml:space="preserve"> 
Certifié conforme et sincère </t>
    </r>
    <r>
      <rPr>
        <b/>
        <sz val="12"/>
        <rFont val="Arial"/>
        <family val="2"/>
      </rPr>
      <t>par le dirigeant de l’entreprise</t>
    </r>
    <r>
      <rPr>
        <sz val="12"/>
        <rFont val="Arial"/>
        <family val="2"/>
      </rPr>
      <t xml:space="preserve">
(</t>
    </r>
    <r>
      <rPr>
        <b/>
        <sz val="12"/>
        <rFont val="Arial"/>
        <family val="2"/>
      </rPr>
      <t>et par le Commissaire aux Comptes le cas échéan</t>
    </r>
    <r>
      <rPr>
        <sz val="12"/>
        <rFont val="Arial"/>
        <family val="2"/>
      </rPr>
      <t xml:space="preserve">t),
 en attestation du paiement et de la comptabilisation des factures.
</t>
    </r>
    <r>
      <rPr>
        <i/>
        <sz val="12"/>
        <rFont val="Arial"/>
        <family val="2"/>
      </rPr>
      <t xml:space="preserve">
</t>
    </r>
    <r>
      <rPr>
        <b/>
        <i/>
        <sz val="12"/>
        <rFont val="Arial"/>
        <family val="2"/>
      </rPr>
      <t>Rappel:</t>
    </r>
    <r>
      <rPr>
        <i/>
        <sz val="12"/>
        <rFont val="Arial"/>
        <family val="2"/>
      </rPr>
      <t xml:space="preserve"> pour les factures établies en devises, le montant déclaré en euros correspond :
- si paiement en </t>
    </r>
    <r>
      <rPr>
        <i/>
        <u val="single"/>
        <sz val="12"/>
        <rFont val="Arial"/>
        <family val="2"/>
      </rPr>
      <t>euros</t>
    </r>
    <r>
      <rPr>
        <i/>
        <sz val="12"/>
        <rFont val="Arial"/>
        <family val="2"/>
      </rPr>
      <t xml:space="preserve">: au montant payé en euros </t>
    </r>
    <r>
      <rPr>
        <i/>
        <u val="single"/>
        <sz val="12"/>
        <rFont val="Arial"/>
        <family val="2"/>
      </rPr>
      <t>hors</t>
    </r>
    <r>
      <rPr>
        <i/>
        <sz val="12"/>
        <rFont val="Arial"/>
        <family val="2"/>
      </rPr>
      <t xml:space="preserve"> frais bancaires;
- si paiement en </t>
    </r>
    <r>
      <rPr>
        <i/>
        <u val="single"/>
        <sz val="12"/>
        <rFont val="Arial"/>
        <family val="2"/>
      </rPr>
      <t>devises</t>
    </r>
    <r>
      <rPr>
        <i/>
        <sz val="12"/>
        <rFont val="Arial"/>
        <family val="2"/>
      </rPr>
      <t xml:space="preserve">: au montant calculé sur la base du </t>
    </r>
    <r>
      <rPr>
        <i/>
        <u val="single"/>
        <sz val="12"/>
        <rFont val="Arial"/>
        <family val="2"/>
      </rPr>
      <t>taux BCE</t>
    </r>
    <r>
      <rPr>
        <i/>
        <sz val="12"/>
        <rFont val="Arial"/>
        <family val="2"/>
      </rPr>
      <t xml:space="preserve"> 
au jour de l'acquittement.</t>
    </r>
  </si>
  <si>
    <t xml:space="preserve">Voyage Pays Tiers 
Forfait 
</t>
  </si>
  <si>
    <t>VoyagesPays Tiers 
Transport</t>
  </si>
  <si>
    <t>action</t>
  </si>
  <si>
    <r>
      <t xml:space="preserve">mt conventionné </t>
    </r>
    <r>
      <rPr>
        <b/>
        <sz val="11"/>
        <color indexed="8"/>
        <rFont val="Calibri"/>
        <family val="2"/>
      </rPr>
      <t>par ordre décroissant</t>
    </r>
  </si>
  <si>
    <t>part du mt conventionné total</t>
  </si>
  <si>
    <t>O</t>
  </si>
  <si>
    <r>
      <t xml:space="preserve">part </t>
    </r>
    <r>
      <rPr>
        <b/>
        <sz val="10"/>
        <color indexed="10"/>
        <rFont val="Arial"/>
        <family val="2"/>
      </rPr>
      <t>cumulée</t>
    </r>
    <r>
      <rPr>
        <b/>
        <sz val="10"/>
        <rFont val="Arial"/>
        <family val="2"/>
      </rPr>
      <t xml:space="preserve">
</t>
    </r>
    <r>
      <rPr>
        <sz val="10"/>
        <rFont val="Arial"/>
        <family val="0"/>
      </rPr>
      <t xml:space="preserve"> du mt conventionné total</t>
    </r>
  </si>
  <si>
    <r>
      <t xml:space="preserve">action </t>
    </r>
    <r>
      <rPr>
        <b/>
        <sz val="11"/>
        <color indexed="8"/>
        <rFont val="Calibri"/>
        <family val="2"/>
      </rPr>
      <t xml:space="preserve">principale </t>
    </r>
    <r>
      <rPr>
        <sz val="10"/>
        <rFont val="Arial"/>
        <family val="0"/>
      </rPr>
      <t xml:space="preserve">
( </t>
    </r>
    <r>
      <rPr>
        <b/>
        <sz val="10"/>
        <color indexed="10"/>
        <rFont val="Arial"/>
        <family val="2"/>
      </rPr>
      <t>O</t>
    </r>
    <r>
      <rPr>
        <sz val="10"/>
        <rFont val="Arial"/>
        <family val="0"/>
      </rPr>
      <t xml:space="preserve"> / N)</t>
    </r>
  </si>
  <si>
    <r>
      <rPr>
        <b/>
        <sz val="11"/>
        <color indexed="12"/>
        <rFont val="Calibri"/>
        <family val="2"/>
      </rPr>
      <t>BUDGET CONVENTIONNE :</t>
    </r>
    <r>
      <rPr>
        <b/>
        <sz val="11"/>
        <color indexed="10"/>
        <rFont val="Calibri"/>
        <family val="2"/>
      </rPr>
      <t xml:space="preserve"> CALCUL ACTION(S) PRINCIPALE(S)</t>
    </r>
  </si>
  <si>
    <t>Report du budget saisi</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</si>
</sst>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00\ _€"/>
    <numFmt numFmtId="168" formatCode="0.0000000000"/>
    <numFmt numFmtId="169" formatCode="0.000000000"/>
    <numFmt numFmtId="170" formatCode="0.00000000"/>
    <numFmt numFmtId="171" formatCode="0.0000000"/>
    <numFmt numFmtId="172" formatCode="0.000000"/>
    <numFmt numFmtId="173" formatCode="0.00000"/>
    <numFmt numFmtId="174" formatCode="0.0000"/>
    <numFmt numFmtId="175" formatCode="00000"/>
    <numFmt numFmtId="176" formatCode="#.0000;&quot;&quot;"/>
    <numFmt numFmtId="177" formatCode="#.0000;&quot;&quot;;&quot;&quot;"/>
    <numFmt numFmtId="178" formatCode="#.0000;;&quot;&quot;"/>
    <numFmt numFmtId="179" formatCode="#,##0.00;;&quot;&quot;"/>
    <numFmt numFmtId="180" formatCode="#,##0.00;\-#,##0.00;&quot;&quot;"/>
    <numFmt numFmtId="181" formatCode="#0.0000;\-#0.0000;&quot;&quot;"/>
    <numFmt numFmtId="182" formatCode="[$$-1009]#,##0.00"/>
    <numFmt numFmtId="183" formatCode="#,##0.00\ &quot;€&quot;"/>
    <numFmt numFmtId="184" formatCode="0.00000000000"/>
    <numFmt numFmtId="185" formatCode="0.000000000000"/>
    <numFmt numFmtId="186" formatCode="0.0000000000000"/>
    <numFmt numFmtId="187" formatCode="0.00000000000000"/>
    <numFmt numFmtId="188" formatCode="0%;\-0%;&quot;&quot;"/>
    <numFmt numFmtId="189" formatCode="#,##0.0000;\-#,##0.0000;&quot;&quot;"/>
    <numFmt numFmtId="190" formatCode="#,##0.00\ [$JPY]"/>
    <numFmt numFmtId="191" formatCode="#,##0\ &quot;€&quot;"/>
    <numFmt numFmtId="192" formatCode="#,##0.00\ [$CNY]"/>
    <numFmt numFmtId="193" formatCode="[&gt;=3000000000000]#&quot; &quot;##&quot; &quot;##&quot; &quot;##&quot; &quot;###&quot; &quot;###&quot; | &quot;##;#&quot; &quot;##&quot; &quot;##&quot; &quot;##&quot; &quot;###&quot; &quot;###"/>
    <numFmt numFmtId="194" formatCode="#,##0.00\ [$EUR]"/>
    <numFmt numFmtId="195" formatCode="#,##0.0000"/>
    <numFmt numFmtId="196" formatCode="_-* #,##0\ &quot;€&quot;_-;\-* #,##0\ &quot;€&quot;_-;_-* &quot;-&quot;??\ &quot;€&quot;_-;_-@_-"/>
    <numFmt numFmtId="197" formatCode="_-* #,##0,_-;\-* #,##0&quot;€&quot;_-;_-* &quot;-&quot;??&quot;€&quot;_-;_-@_-"/>
    <numFmt numFmtId="198" formatCode="_-* #,##0,_-;\-* #,##0\ &quot;€&quot;_-;_-* &quot;-&quot;??\ &quot;€&quot;_-;_-@_-"/>
    <numFmt numFmtId="199" formatCode="#,##0.0"/>
    <numFmt numFmtId="200" formatCode="[$-40C]mmm\-yy;@"/>
    <numFmt numFmtId="201" formatCode="[$-40C]mmmm\-yy;@"/>
    <numFmt numFmtId="202" formatCode="[$-40C]mmmmm\-yy;@"/>
    <numFmt numFmtId="203" formatCode="0.0%"/>
    <numFmt numFmtId="204" formatCode="#,##0.00_ ;\-#,##0.00\ "/>
  </numFmts>
  <fonts count="128">
    <font>
      <sz val="10"/>
      <name val="Arial"/>
      <family val="0"/>
    </font>
    <font>
      <sz val="9"/>
      <name val="Times New Roman"/>
      <family val="1"/>
    </font>
    <font>
      <u val="single"/>
      <sz val="10"/>
      <color indexed="12"/>
      <name val="Arial"/>
      <family val="2"/>
    </font>
    <font>
      <u val="single"/>
      <sz val="10"/>
      <color indexed="36"/>
      <name val="Arial"/>
      <family val="2"/>
    </font>
    <font>
      <b/>
      <sz val="9"/>
      <name val="Arial"/>
      <family val="2"/>
    </font>
    <font>
      <b/>
      <sz val="10"/>
      <name val="Arial"/>
      <family val="2"/>
    </font>
    <font>
      <b/>
      <sz val="12"/>
      <color indexed="21"/>
      <name val="Arial"/>
      <family val="2"/>
    </font>
    <font>
      <b/>
      <sz val="12"/>
      <name val="Arial"/>
      <family val="2"/>
    </font>
    <font>
      <b/>
      <sz val="8"/>
      <name val="Arial"/>
      <family val="2"/>
    </font>
    <font>
      <sz val="8"/>
      <name val="Arial"/>
      <family val="2"/>
    </font>
    <font>
      <b/>
      <sz val="18"/>
      <name val="Arial"/>
      <family val="2"/>
    </font>
    <font>
      <sz val="12"/>
      <name val="Arial"/>
      <family val="2"/>
    </font>
    <font>
      <sz val="11"/>
      <name val="Arial"/>
      <family val="2"/>
    </font>
    <font>
      <b/>
      <sz val="16"/>
      <name val="Arial"/>
      <family val="2"/>
    </font>
    <font>
      <b/>
      <sz val="11"/>
      <name val="Arial"/>
      <family val="2"/>
    </font>
    <font>
      <b/>
      <i/>
      <sz val="12"/>
      <name val="Arial"/>
      <family val="2"/>
    </font>
    <font>
      <i/>
      <sz val="12"/>
      <name val="Arial"/>
      <family val="2"/>
    </font>
    <font>
      <b/>
      <sz val="12"/>
      <color indexed="10"/>
      <name val="Arial"/>
      <family val="2"/>
    </font>
    <font>
      <b/>
      <sz val="10"/>
      <color indexed="10"/>
      <name val="Arial"/>
      <family val="2"/>
    </font>
    <font>
      <b/>
      <sz val="14"/>
      <name val="Arial"/>
      <family val="2"/>
    </font>
    <font>
      <sz val="9"/>
      <name val="Arial"/>
      <family val="2"/>
    </font>
    <font>
      <i/>
      <sz val="9"/>
      <name val="Arial"/>
      <family val="2"/>
    </font>
    <font>
      <sz val="16"/>
      <name val="Arial"/>
      <family val="2"/>
    </font>
    <font>
      <b/>
      <sz val="7"/>
      <name val="Arial"/>
      <family val="2"/>
    </font>
    <font>
      <b/>
      <sz val="9"/>
      <color indexed="10"/>
      <name val="Arial"/>
      <family val="2"/>
    </font>
    <font>
      <b/>
      <sz val="12"/>
      <color indexed="18"/>
      <name val="Arial"/>
      <family val="2"/>
    </font>
    <font>
      <b/>
      <u val="single"/>
      <sz val="12"/>
      <color indexed="18"/>
      <name val="Arial"/>
      <family val="2"/>
    </font>
    <font>
      <b/>
      <sz val="12"/>
      <color indexed="56"/>
      <name val="Arial"/>
      <family val="2"/>
    </font>
    <font>
      <b/>
      <u val="single"/>
      <sz val="12"/>
      <color indexed="56"/>
      <name val="Arial"/>
      <family val="2"/>
    </font>
    <font>
      <i/>
      <sz val="11"/>
      <color indexed="18"/>
      <name val="Arial"/>
      <family val="2"/>
    </font>
    <font>
      <sz val="11"/>
      <color indexed="18"/>
      <name val="Arial"/>
      <family val="2"/>
    </font>
    <font>
      <b/>
      <sz val="11"/>
      <color indexed="18"/>
      <name val="Arial"/>
      <family val="2"/>
    </font>
    <font>
      <u val="single"/>
      <sz val="11"/>
      <color indexed="18"/>
      <name val="Arial"/>
      <family val="2"/>
    </font>
    <font>
      <b/>
      <u val="single"/>
      <sz val="10"/>
      <name val="Arial"/>
      <family val="2"/>
    </font>
    <font>
      <b/>
      <sz val="12"/>
      <color indexed="36"/>
      <name val="Arial"/>
      <family val="2"/>
    </font>
    <font>
      <b/>
      <sz val="10"/>
      <color indexed="36"/>
      <name val="Arial"/>
      <family val="2"/>
    </font>
    <font>
      <b/>
      <i/>
      <sz val="8"/>
      <color indexed="36"/>
      <name val="Arial"/>
      <family val="2"/>
    </font>
    <font>
      <b/>
      <sz val="8"/>
      <color indexed="36"/>
      <name val="Arial"/>
      <family val="2"/>
    </font>
    <font>
      <sz val="9"/>
      <color indexed="18"/>
      <name val="Arial"/>
      <family val="2"/>
    </font>
    <font>
      <b/>
      <sz val="12"/>
      <color indexed="17"/>
      <name val="Arial"/>
      <family val="2"/>
    </font>
    <font>
      <b/>
      <sz val="10"/>
      <color indexed="60"/>
      <name val="Arial"/>
      <family val="2"/>
    </font>
    <font>
      <sz val="10"/>
      <color indexed="60"/>
      <name val="Arial"/>
      <family val="2"/>
    </font>
    <font>
      <b/>
      <sz val="12"/>
      <color indexed="60"/>
      <name val="Arial"/>
      <family val="2"/>
    </font>
    <font>
      <sz val="10"/>
      <color indexed="18"/>
      <name val="Arial"/>
      <family val="2"/>
    </font>
    <font>
      <i/>
      <sz val="10"/>
      <color indexed="18"/>
      <name val="Arial"/>
      <family val="2"/>
    </font>
    <font>
      <u val="single"/>
      <sz val="10"/>
      <name val="Arial"/>
      <family val="2"/>
    </font>
    <font>
      <i/>
      <u val="single"/>
      <sz val="12"/>
      <name val="Arial"/>
      <family val="2"/>
    </font>
    <font>
      <b/>
      <sz val="20"/>
      <name val="Arial"/>
      <family val="2"/>
    </font>
    <font>
      <b/>
      <sz val="14"/>
      <color indexed="10"/>
      <name val="Arial"/>
      <family val="2"/>
    </font>
    <font>
      <sz val="14"/>
      <name val="Arial"/>
      <family val="2"/>
    </font>
    <font>
      <u val="single"/>
      <sz val="12"/>
      <color indexed="10"/>
      <name val="Arial"/>
      <family val="2"/>
    </font>
    <font>
      <sz val="12"/>
      <color indexed="10"/>
      <name val="Arial"/>
      <family val="2"/>
    </font>
    <font>
      <sz val="12"/>
      <color indexed="8"/>
      <name val="Arial"/>
      <family val="2"/>
    </font>
    <font>
      <b/>
      <sz val="12"/>
      <color indexed="8"/>
      <name val="Arial"/>
      <family val="2"/>
    </font>
    <font>
      <sz val="14"/>
      <color indexed="10"/>
      <name val="Arial"/>
      <family val="2"/>
    </font>
    <font>
      <b/>
      <u val="single"/>
      <sz val="14"/>
      <color indexed="10"/>
      <name val="Arial"/>
      <family val="2"/>
    </font>
    <font>
      <b/>
      <sz val="16"/>
      <color indexed="10"/>
      <name val="Arial"/>
      <family val="2"/>
    </font>
    <font>
      <b/>
      <i/>
      <sz val="10"/>
      <name val="Arial"/>
      <family val="2"/>
    </font>
    <font>
      <i/>
      <sz val="10"/>
      <name val="Arial"/>
      <family val="2"/>
    </font>
    <font>
      <i/>
      <u val="single"/>
      <sz val="10"/>
      <name val="Arial"/>
      <family val="2"/>
    </font>
    <font>
      <i/>
      <sz val="14"/>
      <name val="Arial"/>
      <family val="2"/>
    </font>
    <font>
      <b/>
      <i/>
      <sz val="14"/>
      <name val="Arial"/>
      <family val="2"/>
    </font>
    <font>
      <i/>
      <u val="single"/>
      <sz val="14"/>
      <name val="Arial"/>
      <family val="2"/>
    </font>
    <font>
      <b/>
      <sz val="10"/>
      <color indexed="12"/>
      <name val="Arial"/>
      <family val="2"/>
    </font>
    <font>
      <b/>
      <sz val="14"/>
      <color indexed="8"/>
      <name val="Arial"/>
      <family val="2"/>
    </font>
    <font>
      <b/>
      <sz val="11"/>
      <color indexed="8"/>
      <name val="Calibri"/>
      <family val="2"/>
    </font>
    <font>
      <b/>
      <sz val="11"/>
      <color indexed="10"/>
      <name val="Calibri"/>
      <family val="2"/>
    </font>
    <font>
      <b/>
      <sz val="11"/>
      <color indexed="12"/>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u val="single"/>
      <sz val="12"/>
      <color indexed="17"/>
      <name val="Arial"/>
      <family val="2"/>
    </font>
    <font>
      <b/>
      <u val="single"/>
      <sz val="12"/>
      <color indexed="60"/>
      <name val="Arial"/>
      <family val="2"/>
    </font>
    <font>
      <b/>
      <sz val="8"/>
      <color indexed="10"/>
      <name val="Arial"/>
      <family val="2"/>
    </font>
    <font>
      <sz val="12"/>
      <color indexed="18"/>
      <name val="Arial"/>
      <family val="2"/>
    </font>
    <font>
      <b/>
      <i/>
      <sz val="12"/>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2"/>
      <color rgb="FF002060"/>
      <name val="Arial"/>
      <family val="2"/>
    </font>
    <font>
      <b/>
      <sz val="10"/>
      <color rgb="FF7030A0"/>
      <name val="Arial"/>
      <family val="2"/>
    </font>
    <font>
      <sz val="10"/>
      <color rgb="FF000099"/>
      <name val="Arial"/>
      <family val="2"/>
    </font>
    <font>
      <b/>
      <u val="single"/>
      <sz val="12"/>
      <color rgb="FF006600"/>
      <name val="Arial"/>
      <family val="2"/>
    </font>
    <font>
      <b/>
      <sz val="10"/>
      <color rgb="FFC00000"/>
      <name val="Arial"/>
      <family val="2"/>
    </font>
    <font>
      <sz val="10"/>
      <color rgb="FFC00000"/>
      <name val="Arial"/>
      <family val="2"/>
    </font>
    <font>
      <b/>
      <u val="single"/>
      <sz val="12"/>
      <color rgb="FFC00000"/>
      <name val="Arial"/>
      <family val="2"/>
    </font>
    <font>
      <b/>
      <sz val="14"/>
      <color rgb="FFFF0000"/>
      <name val="Arial"/>
      <family val="2"/>
    </font>
    <font>
      <b/>
      <sz val="8"/>
      <color rgb="FFFF0000"/>
      <name val="Arial"/>
      <family val="2"/>
    </font>
    <font>
      <sz val="12"/>
      <color rgb="FF000099"/>
      <name val="Arial"/>
      <family val="2"/>
    </font>
    <font>
      <sz val="11"/>
      <color rgb="FF000099"/>
      <name val="Arial"/>
      <family val="2"/>
    </font>
    <font>
      <sz val="14"/>
      <color rgb="FFFF0000"/>
      <name val="Arial"/>
      <family val="2"/>
    </font>
    <font>
      <sz val="12"/>
      <color rgb="FFFF0000"/>
      <name val="Arial"/>
      <family val="2"/>
    </font>
    <font>
      <b/>
      <sz val="16"/>
      <color rgb="FFFF0000"/>
      <name val="Arial"/>
      <family val="2"/>
    </font>
    <font>
      <b/>
      <sz val="12"/>
      <color rgb="FFFF0000"/>
      <name val="Arial"/>
      <family val="2"/>
    </font>
    <font>
      <b/>
      <sz val="10"/>
      <color rgb="FF0000FF"/>
      <name val="Arial"/>
      <family val="2"/>
    </font>
    <font>
      <b/>
      <sz val="11"/>
      <color rgb="FFFF0000"/>
      <name val="Calibri"/>
      <family val="2"/>
    </font>
    <font>
      <b/>
      <sz val="12"/>
      <color rgb="FF000099"/>
      <name val="Arial"/>
      <family val="2"/>
    </font>
    <font>
      <b/>
      <i/>
      <sz val="12"/>
      <color rgb="FFFF0000"/>
      <name val="Arial"/>
      <family val="2"/>
    </font>
    <font>
      <sz val="9"/>
      <color rgb="FF000099"/>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14995999634265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double"/>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right style="thin">
        <color rgb="FFFF0000"/>
      </right>
      <top style="thin"/>
      <bottom style="thin">
        <color rgb="FFFF0000"/>
      </bottom>
    </border>
    <border>
      <left/>
      <right style="thin"/>
      <top style="thin"/>
      <bottom style="thin">
        <color rgb="FFFF0000"/>
      </bottom>
    </border>
    <border>
      <left style="thin"/>
      <right style="thin"/>
      <top style="thin"/>
      <bottom style="thin">
        <color rgb="FFFF0000"/>
      </bottom>
    </border>
    <border>
      <left/>
      <right style="thin">
        <color rgb="FFFF0000"/>
      </right>
      <top style="thin"/>
      <bottom style="thin"/>
    </border>
    <border>
      <left/>
      <right style="thin">
        <color rgb="FFFF0000"/>
      </right>
      <top style="thin">
        <color rgb="FFFF0000"/>
      </top>
      <bottom style="thin"/>
    </border>
    <border>
      <left style="thin"/>
      <right style="thin"/>
      <top style="thin">
        <color rgb="FFFF0000"/>
      </top>
      <bottom style="thin"/>
    </border>
    <border>
      <left>
        <color indexed="63"/>
      </left>
      <right style="thin"/>
      <top style="thin"/>
      <bottom>
        <color indexed="63"/>
      </bottom>
    </border>
    <border>
      <left style="thin"/>
      <right/>
      <top/>
      <bottom/>
    </border>
    <border>
      <left style="thin"/>
      <right style="thin"/>
      <top style="thin"/>
      <bottom style="medium"/>
    </border>
    <border>
      <left style="thin"/>
      <right>
        <color indexed="63"/>
      </right>
      <top style="thin"/>
      <bottom style="medium"/>
    </border>
    <border>
      <left style="thin">
        <color rgb="FFFF0000"/>
      </left>
      <right style="thin"/>
      <top style="thin">
        <color rgb="FFFF0000"/>
      </top>
      <bottom style="medium"/>
    </border>
    <border>
      <left style="thin"/>
      <right style="thin"/>
      <top style="thin">
        <color rgb="FFFF0000"/>
      </top>
      <bottom style="medium"/>
    </border>
    <border>
      <left style="medium"/>
      <right style="thin"/>
      <top>
        <color indexed="63"/>
      </top>
      <bottom style="thin"/>
    </border>
    <border>
      <left style="medium"/>
      <right style="thin"/>
      <top style="thin"/>
      <bottom style="thin"/>
    </border>
    <border>
      <left style="thin">
        <color rgb="FFFF0000"/>
      </left>
      <right style="thin"/>
      <top>
        <color indexed="63"/>
      </top>
      <bottom style="thin"/>
    </border>
    <border>
      <left style="medium"/>
      <right style="thin"/>
      <top style="medium"/>
      <bottom style="thin"/>
    </border>
    <border>
      <left style="medium"/>
      <right style="thin"/>
      <top style="thin"/>
      <bottom style="medium"/>
    </border>
    <border>
      <left style="thin"/>
      <right style="thin">
        <color rgb="FFFF0000"/>
      </right>
      <top style="thin">
        <color rgb="FFFF0000"/>
      </top>
      <bottom style="medium"/>
    </border>
    <border>
      <left style="thin">
        <color rgb="FFFF0000"/>
      </left>
      <right style="thin"/>
      <top style="thin">
        <color rgb="FFFF0000"/>
      </top>
      <bottom style="thin"/>
    </border>
    <border>
      <left style="thin">
        <color rgb="FFFF0000"/>
      </left>
      <right style="thin"/>
      <top style="thin"/>
      <bottom style="thin"/>
    </border>
    <border>
      <left style="thin">
        <color rgb="FFFF0000"/>
      </left>
      <right style="thin"/>
      <top style="thin"/>
      <bottom style="thin">
        <color rgb="FFFF0000"/>
      </bottom>
    </border>
    <border>
      <left style="thin"/>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color theme="1"/>
      </left>
      <right style="thin">
        <color rgb="FFFF0000"/>
      </right>
      <top>
        <color indexed="63"/>
      </top>
      <bottom style="thin"/>
    </border>
    <border>
      <left style="thin">
        <color theme="1"/>
      </left>
      <right style="thin">
        <color rgb="FFFF0000"/>
      </right>
      <top style="thin"/>
      <bottom style="thin"/>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double"/>
      <bottom style="thin"/>
    </border>
    <border>
      <left style="thin"/>
      <right style="double"/>
      <top style="double"/>
      <bottom style="thin"/>
    </border>
    <border>
      <left style="thin"/>
      <right style="double"/>
      <top style="thin"/>
      <bottom style="thin"/>
    </border>
    <border>
      <left>
        <color indexed="63"/>
      </left>
      <right style="thin"/>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thin"/>
      <top style="double"/>
      <bottom>
        <color indexed="63"/>
      </bottom>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0" borderId="2" applyNumberFormat="0" applyFill="0" applyAlignment="0" applyProtection="0"/>
    <xf numFmtId="0" fontId="0" fillId="27" borderId="3" applyNumberFormat="0" applyFont="0" applyAlignment="0" applyProtection="0"/>
    <xf numFmtId="0" fontId="95" fillId="28" borderId="1" applyNumberFormat="0" applyAlignment="0" applyProtection="0"/>
    <xf numFmtId="0" fontId="9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8" fillId="31" borderId="0" applyNumberFormat="0" applyBorder="0" applyAlignment="0" applyProtection="0"/>
    <xf numFmtId="0" fontId="99" fillId="26" borderId="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2" borderId="9" applyNumberFormat="0" applyAlignment="0" applyProtection="0"/>
  </cellStyleXfs>
  <cellXfs count="625">
    <xf numFmtId="0" fontId="0" fillId="0" borderId="0" xfId="0" applyAlignment="1">
      <alignment/>
    </xf>
    <xf numFmtId="0" fontId="0" fillId="33" borderId="10" xfId="0" applyFill="1" applyBorder="1" applyAlignment="1">
      <alignment/>
    </xf>
    <xf numFmtId="0" fontId="5" fillId="34" borderId="10" xfId="0" applyFont="1" applyFill="1" applyBorder="1" applyAlignment="1">
      <alignment/>
    </xf>
    <xf numFmtId="0" fontId="0" fillId="0" borderId="0" xfId="0" applyFont="1" applyAlignment="1">
      <alignment/>
    </xf>
    <xf numFmtId="0" fontId="1" fillId="35" borderId="0" xfId="0" applyFont="1" applyFill="1" applyAlignment="1">
      <alignment vertical="top" wrapText="1"/>
    </xf>
    <xf numFmtId="0" fontId="4" fillId="34" borderId="10" xfId="0" applyFont="1" applyFill="1" applyBorder="1" applyAlignment="1">
      <alignment horizontal="center"/>
    </xf>
    <xf numFmtId="0" fontId="1" fillId="35" borderId="0" xfId="0" applyFont="1" applyFill="1" applyAlignment="1">
      <alignment vertical="top"/>
    </xf>
    <xf numFmtId="0" fontId="0" fillId="0" borderId="0" xfId="0" applyFont="1" applyAlignment="1">
      <alignment/>
    </xf>
    <xf numFmtId="0" fontId="1" fillId="35" borderId="0" xfId="0" applyFont="1" applyFill="1" applyAlignment="1">
      <alignment horizontal="right" vertical="top"/>
    </xf>
    <xf numFmtId="0" fontId="1" fillId="35" borderId="0" xfId="0" applyFont="1" applyFill="1" applyAlignment="1">
      <alignment horizontal="left" vertical="top"/>
    </xf>
    <xf numFmtId="0" fontId="0" fillId="0" borderId="0" xfId="0" applyAlignment="1">
      <alignment wrapText="1"/>
    </xf>
    <xf numFmtId="0" fontId="0" fillId="0" borderId="0" xfId="0" applyBorder="1" applyAlignment="1">
      <alignment/>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5" fillId="0" borderId="0" xfId="0" applyFont="1" applyAlignment="1" applyProtection="1">
      <alignment/>
      <protection locked="0"/>
    </xf>
    <xf numFmtId="0" fontId="11" fillId="0" borderId="0" xfId="0" applyFont="1" applyBorder="1" applyAlignment="1" applyProtection="1">
      <alignment vertical="top" wrapText="1"/>
      <protection/>
    </xf>
    <xf numFmtId="0" fontId="6" fillId="0" borderId="0" xfId="0" applyFont="1" applyFill="1" applyBorder="1" applyAlignment="1" applyProtection="1">
      <alignment horizontal="center" vertical="center" wrapText="1"/>
      <protection/>
    </xf>
    <xf numFmtId="0" fontId="13" fillId="0" borderId="0" xfId="0" applyFont="1" applyBorder="1" applyAlignment="1" applyProtection="1">
      <alignment vertical="top" wrapText="1"/>
      <protection locked="0"/>
    </xf>
    <xf numFmtId="168" fontId="0" fillId="0" borderId="0" xfId="0" applyNumberFormat="1" applyFont="1" applyAlignment="1" applyProtection="1">
      <alignment horizontal="right"/>
      <protection locked="0"/>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Border="1" applyAlignment="1">
      <alignment/>
    </xf>
    <xf numFmtId="0" fontId="5" fillId="0" borderId="10" xfId="0" applyFont="1" applyBorder="1" applyAlignment="1">
      <alignment wrapText="1"/>
    </xf>
    <xf numFmtId="0" fontId="5" fillId="0" borderId="10" xfId="0" applyFont="1" applyFill="1" applyBorder="1" applyAlignment="1">
      <alignment wrapText="1"/>
    </xf>
    <xf numFmtId="0" fontId="5" fillId="0" borderId="10" xfId="0" applyFont="1" applyBorder="1" applyAlignment="1">
      <alignment horizontal="center" vertical="top" wrapText="1"/>
    </xf>
    <xf numFmtId="4" fontId="19" fillId="35" borderId="12" xfId="0" applyNumberFormat="1" applyFont="1" applyFill="1" applyBorder="1" applyAlignment="1" applyProtection="1">
      <alignment horizontal="center" vertical="center" wrapText="1"/>
      <protection locked="0"/>
    </xf>
    <xf numFmtId="0" fontId="11" fillId="36" borderId="0" xfId="0" applyFont="1" applyFill="1" applyBorder="1" applyAlignment="1" applyProtection="1">
      <alignment horizontal="left" vertical="top" wrapText="1"/>
      <protection/>
    </xf>
    <xf numFmtId="0" fontId="11" fillId="36" borderId="0" xfId="0" applyFont="1" applyFill="1" applyBorder="1" applyAlignment="1" applyProtection="1">
      <alignment horizontal="left" vertical="top" wrapText="1"/>
      <protection locked="0"/>
    </xf>
    <xf numFmtId="4" fontId="7" fillId="35" borderId="12"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left" vertical="top" wrapText="1"/>
      <protection/>
    </xf>
    <xf numFmtId="0" fontId="13" fillId="0" borderId="0" xfId="0" applyFont="1" applyBorder="1" applyAlignment="1" applyProtection="1">
      <alignment horizontal="right" vertical="top" wrapText="1"/>
      <protection/>
    </xf>
    <xf numFmtId="0" fontId="7" fillId="0" borderId="0" xfId="0" applyFont="1" applyBorder="1" applyAlignment="1" applyProtection="1">
      <alignment horizontal="left" vertical="top" wrapText="1"/>
      <protection/>
    </xf>
    <xf numFmtId="0" fontId="0" fillId="0" borderId="0" xfId="0" applyAlignment="1">
      <alignment horizontal="left" vertical="center"/>
    </xf>
    <xf numFmtId="0" fontId="0" fillId="0" borderId="0" xfId="0" applyNumberForma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10" xfId="0" applyNumberFormat="1" applyFont="1" applyBorder="1" applyAlignment="1">
      <alignment wrapText="1"/>
    </xf>
    <xf numFmtId="0" fontId="5" fillId="0" borderId="0" xfId="0" applyFont="1" applyAlignment="1">
      <alignment/>
    </xf>
    <xf numFmtId="0" fontId="5" fillId="0" borderId="0" xfId="0" applyFont="1" applyAlignment="1">
      <alignment horizontal="left" vertical="top"/>
    </xf>
    <xf numFmtId="0" fontId="0" fillId="0" borderId="0" xfId="0" applyFont="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0" xfId="0" applyNumberFormat="1" applyFont="1" applyAlignment="1" applyProtection="1">
      <alignment horizontal="center" wrapText="1"/>
      <protection locked="0"/>
    </xf>
    <xf numFmtId="4" fontId="0" fillId="37" borderId="14" xfId="0" applyNumberFormat="1" applyFont="1" applyFill="1" applyBorder="1" applyAlignment="1" applyProtection="1">
      <alignment horizontal="center" vertical="center" wrapText="1"/>
      <protection locked="0"/>
    </xf>
    <xf numFmtId="4" fontId="0" fillId="37" borderId="15" xfId="0" applyNumberFormat="1" applyFont="1" applyFill="1" applyBorder="1" applyAlignment="1" applyProtection="1">
      <alignment horizontal="center" vertical="center" wrapText="1"/>
      <protection locked="0"/>
    </xf>
    <xf numFmtId="0" fontId="0" fillId="38" borderId="0" xfId="0" applyNumberFormat="1" applyFont="1" applyFill="1" applyAlignment="1" applyProtection="1">
      <alignment horizontal="center" wrapText="1"/>
      <protection locked="0"/>
    </xf>
    <xf numFmtId="14" fontId="0" fillId="0" borderId="0" xfId="0" applyNumberFormat="1" applyFont="1" applyAlignment="1" applyProtection="1">
      <alignment horizontal="center" wrapText="1"/>
      <protection locked="0"/>
    </xf>
    <xf numFmtId="0" fontId="11" fillId="0" borderId="0" xfId="0" applyFont="1" applyBorder="1" applyAlignment="1" applyProtection="1">
      <alignment horizontal="center" wrapText="1"/>
      <protection/>
    </xf>
    <xf numFmtId="0" fontId="7" fillId="0" borderId="0" xfId="0" applyFont="1" applyBorder="1" applyAlignment="1" applyProtection="1">
      <alignment vertical="center" wrapText="1"/>
      <protection/>
    </xf>
    <xf numFmtId="0" fontId="0" fillId="0" borderId="0" xfId="0" applyBorder="1" applyAlignment="1">
      <alignment wrapText="1"/>
    </xf>
    <xf numFmtId="0" fontId="5" fillId="0" borderId="0" xfId="0" applyFont="1" applyFill="1" applyBorder="1" applyAlignment="1">
      <alignment wrapText="1"/>
    </xf>
    <xf numFmtId="0" fontId="5" fillId="0" borderId="0" xfId="0" applyFont="1" applyAlignment="1">
      <alignment wrapText="1"/>
    </xf>
    <xf numFmtId="14" fontId="0" fillId="0" borderId="0" xfId="0" applyNumberFormat="1" applyAlignment="1">
      <alignment wrapText="1"/>
    </xf>
    <xf numFmtId="14" fontId="11" fillId="0" borderId="0" xfId="0" applyNumberFormat="1" applyFont="1" applyBorder="1" applyAlignment="1" applyProtection="1">
      <alignment horizontal="center" wrapText="1"/>
      <protection/>
    </xf>
    <xf numFmtId="0" fontId="0" fillId="0" borderId="0" xfId="0" applyNumberFormat="1" applyFont="1" applyFill="1" applyBorder="1" applyAlignment="1" applyProtection="1">
      <alignment horizontal="center" wrapText="1"/>
      <protection locked="0"/>
    </xf>
    <xf numFmtId="0" fontId="0" fillId="0" borderId="0" xfId="0" applyFont="1" applyAlignment="1" applyProtection="1">
      <alignment horizontal="center" wrapText="1"/>
      <protection/>
    </xf>
    <xf numFmtId="0" fontId="0" fillId="0" borderId="0" xfId="0" applyNumberFormat="1" applyFont="1" applyAlignment="1" applyProtection="1">
      <alignment horizontal="center" wrapText="1"/>
      <protection/>
    </xf>
    <xf numFmtId="0" fontId="0" fillId="0" borderId="16" xfId="0" applyFont="1" applyFill="1" applyBorder="1" applyAlignment="1" applyProtection="1">
      <alignment horizontal="center" wrapText="1"/>
      <protection locked="0"/>
    </xf>
    <xf numFmtId="0" fontId="0" fillId="0" borderId="17" xfId="0" applyFont="1" applyFill="1" applyBorder="1" applyAlignment="1" applyProtection="1">
      <alignment horizontal="center" wrapText="1"/>
      <protection locked="0"/>
    </xf>
    <xf numFmtId="14" fontId="0" fillId="0" borderId="17" xfId="0" applyNumberFormat="1" applyFont="1" applyFill="1" applyBorder="1" applyAlignment="1" applyProtection="1">
      <alignment horizontal="center" wrapText="1"/>
      <protection locked="0"/>
    </xf>
    <xf numFmtId="0" fontId="5" fillId="0" borderId="17" xfId="0" applyFont="1" applyFill="1" applyBorder="1" applyAlignment="1" applyProtection="1">
      <alignment horizontal="center" vertical="center" wrapText="1"/>
      <protection locked="0"/>
    </xf>
    <xf numFmtId="4" fontId="0" fillId="0" borderId="18" xfId="0" applyNumberFormat="1" applyFont="1" applyFill="1" applyBorder="1" applyAlignment="1" applyProtection="1">
      <alignment horizontal="center" vertical="center" wrapText="1"/>
      <protection locked="0"/>
    </xf>
    <xf numFmtId="4" fontId="0" fillId="37" borderId="19"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36" borderId="0" xfId="0" applyFont="1" applyFill="1" applyBorder="1" applyAlignment="1" applyProtection="1">
      <alignment horizontal="center" wrapText="1"/>
      <protection/>
    </xf>
    <xf numFmtId="0" fontId="0" fillId="36" borderId="0" xfId="0" applyFont="1" applyFill="1" applyAlignment="1" applyProtection="1">
      <alignment horizontal="center" wrapText="1"/>
      <protection/>
    </xf>
    <xf numFmtId="0" fontId="0" fillId="36" borderId="0" xfId="0" applyFont="1" applyFill="1" applyAlignment="1" applyProtection="1">
      <alignment horizontal="center" wrapText="1"/>
      <protection locked="0"/>
    </xf>
    <xf numFmtId="0" fontId="0" fillId="36" borderId="20" xfId="0" applyFont="1" applyFill="1" applyBorder="1" applyAlignment="1" applyProtection="1">
      <alignment horizontal="center" wrapText="1"/>
      <protection locked="0"/>
    </xf>
    <xf numFmtId="0" fontId="5" fillId="37" borderId="1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Alignment="1">
      <alignment horizontal="left" wrapText="1"/>
    </xf>
    <xf numFmtId="0" fontId="11" fillId="0" borderId="0" xfId="0" applyFont="1" applyBorder="1" applyAlignment="1" applyProtection="1">
      <alignment horizontal="left" wrapText="1"/>
      <protection/>
    </xf>
    <xf numFmtId="0" fontId="7" fillId="0" borderId="0" xfId="0" applyFont="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locked="0"/>
    </xf>
    <xf numFmtId="0" fontId="13" fillId="36" borderId="20" xfId="0" applyFont="1" applyFill="1" applyBorder="1" applyAlignment="1" applyProtection="1">
      <alignment vertical="top" wrapText="1"/>
      <protection/>
    </xf>
    <xf numFmtId="0" fontId="13" fillId="36" borderId="20" xfId="0" applyFont="1" applyFill="1" applyBorder="1" applyAlignment="1" applyProtection="1">
      <alignment vertical="top" wrapText="1"/>
      <protection locked="0"/>
    </xf>
    <xf numFmtId="4" fontId="14" fillId="35" borderId="12" xfId="0" applyNumberFormat="1" applyFont="1" applyFill="1" applyBorder="1" applyAlignment="1" applyProtection="1">
      <alignment vertical="center" wrapText="1"/>
      <protection locked="0"/>
    </xf>
    <xf numFmtId="0" fontId="14"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wrapText="1"/>
      <protection locked="0"/>
    </xf>
    <xf numFmtId="0" fontId="5" fillId="39" borderId="10" xfId="0" applyFont="1" applyFill="1" applyBorder="1" applyAlignment="1" applyProtection="1">
      <alignment horizontal="center" vertical="center" wrapText="1"/>
      <protection/>
    </xf>
    <xf numFmtId="0" fontId="107" fillId="39" borderId="10" xfId="0" applyFont="1" applyFill="1" applyBorder="1" applyAlignment="1" applyProtection="1">
      <alignment horizontal="center" vertical="center" wrapText="1"/>
      <protection locked="0"/>
    </xf>
    <xf numFmtId="0" fontId="108" fillId="40" borderId="0" xfId="54" applyFont="1" applyFill="1" applyAlignment="1" applyProtection="1">
      <alignment wrapText="1"/>
      <protection/>
    </xf>
    <xf numFmtId="0" fontId="19" fillId="36" borderId="0" xfId="54" applyFont="1" applyFill="1" applyBorder="1" applyAlignment="1" applyProtection="1">
      <alignment horizontal="right" vertical="center" wrapText="1"/>
      <protection locked="0"/>
    </xf>
    <xf numFmtId="0" fontId="19" fillId="36" borderId="22" xfId="54" applyFont="1" applyFill="1" applyBorder="1" applyAlignment="1" applyProtection="1">
      <alignment horizontal="right" vertical="center" wrapText="1"/>
      <protection locked="0"/>
    </xf>
    <xf numFmtId="4" fontId="19" fillId="35" borderId="12" xfId="54" applyNumberFormat="1" applyFont="1" applyFill="1" applyBorder="1" applyAlignment="1" applyProtection="1">
      <alignment vertical="center" wrapText="1"/>
      <protection/>
    </xf>
    <xf numFmtId="0" fontId="0" fillId="0" borderId="0" xfId="54">
      <alignment/>
      <protection/>
    </xf>
    <xf numFmtId="0" fontId="0" fillId="0" borderId="0" xfId="54" applyFont="1">
      <alignment/>
      <protection/>
    </xf>
    <xf numFmtId="0" fontId="0" fillId="41" borderId="23" xfId="54" applyFont="1" applyFill="1" applyBorder="1" applyAlignment="1">
      <alignment/>
      <protection/>
    </xf>
    <xf numFmtId="0" fontId="0" fillId="41" borderId="24" xfId="54" applyFont="1" applyFill="1" applyBorder="1" applyAlignment="1">
      <alignment/>
      <protection/>
    </xf>
    <xf numFmtId="0" fontId="0" fillId="41" borderId="14" xfId="54" applyFont="1" applyFill="1" applyBorder="1" applyAlignment="1">
      <alignment/>
      <protection/>
    </xf>
    <xf numFmtId="0" fontId="5" fillId="0" borderId="0" xfId="54" applyFont="1">
      <alignment/>
      <protection/>
    </xf>
    <xf numFmtId="0" fontId="109" fillId="0" borderId="0" xfId="54" applyFont="1">
      <alignment/>
      <protection/>
    </xf>
    <xf numFmtId="0" fontId="5" fillId="42" borderId="10" xfId="54" applyFont="1" applyFill="1" applyBorder="1" applyAlignment="1">
      <alignment horizontal="center"/>
      <protection/>
    </xf>
    <xf numFmtId="0" fontId="0" fillId="4" borderId="23" xfId="54" applyFill="1" applyBorder="1" applyAlignment="1">
      <alignment/>
      <protection/>
    </xf>
    <xf numFmtId="0" fontId="0" fillId="4" borderId="24" xfId="54" applyFont="1" applyFill="1" applyBorder="1" applyAlignment="1">
      <alignment/>
      <protection/>
    </xf>
    <xf numFmtId="0" fontId="0" fillId="4" borderId="14" xfId="54" applyFont="1" applyFill="1" applyBorder="1" applyAlignment="1">
      <alignment/>
      <protection/>
    </xf>
    <xf numFmtId="0" fontId="110" fillId="42" borderId="25" xfId="54" applyFont="1" applyFill="1" applyBorder="1" applyAlignment="1">
      <alignment horizontal="center" vertical="center" wrapText="1"/>
      <protection/>
    </xf>
    <xf numFmtId="0" fontId="110" fillId="42" borderId="10" xfId="54" applyFont="1" applyFill="1" applyBorder="1" applyAlignment="1">
      <alignment horizontal="center" vertical="center" wrapText="1"/>
      <protection/>
    </xf>
    <xf numFmtId="0" fontId="33" fillId="0" borderId="0" xfId="54" applyFont="1" applyAlignment="1">
      <alignment vertical="center"/>
      <protection/>
    </xf>
    <xf numFmtId="0" fontId="111" fillId="0" borderId="0" xfId="54" applyFont="1" applyAlignment="1">
      <alignment vertical="center"/>
      <protection/>
    </xf>
    <xf numFmtId="0" fontId="112" fillId="42" borderId="10" xfId="54" applyFont="1" applyFill="1" applyBorder="1" applyAlignment="1">
      <alignment horizontal="center"/>
      <protection/>
    </xf>
    <xf numFmtId="183" fontId="113" fillId="0" borderId="0" xfId="54" applyNumberFormat="1" applyFont="1" applyBorder="1" applyAlignment="1">
      <alignment horizontal="right"/>
      <protection/>
    </xf>
    <xf numFmtId="0" fontId="114" fillId="0" borderId="0" xfId="54" applyFont="1" applyAlignment="1">
      <alignment vertical="center"/>
      <protection/>
    </xf>
    <xf numFmtId="183" fontId="5" fillId="0" borderId="26" xfId="54" applyNumberFormat="1" applyFont="1" applyBorder="1" applyAlignment="1">
      <alignment horizontal="center"/>
      <protection/>
    </xf>
    <xf numFmtId="0" fontId="5" fillId="0" borderId="0" xfId="54" applyFont="1" applyAlignment="1">
      <alignment horizontal="left"/>
      <protection/>
    </xf>
    <xf numFmtId="0" fontId="0" fillId="42" borderId="27" xfId="54" applyFont="1" applyFill="1" applyBorder="1" applyAlignment="1">
      <alignment/>
      <protection/>
    </xf>
    <xf numFmtId="0" fontId="0" fillId="42" borderId="28" xfId="54" applyFont="1" applyFill="1" applyBorder="1" applyAlignment="1">
      <alignment/>
      <protection/>
    </xf>
    <xf numFmtId="0" fontId="0" fillId="42" borderId="29" xfId="54" applyFont="1" applyFill="1" applyBorder="1" applyAlignment="1">
      <alignment/>
      <protection/>
    </xf>
    <xf numFmtId="0" fontId="0" fillId="42" borderId="30" xfId="54" applyFont="1" applyFill="1" applyBorder="1" applyAlignment="1">
      <alignment/>
      <protection/>
    </xf>
    <xf numFmtId="0" fontId="0" fillId="42" borderId="23" xfId="54" applyFont="1" applyFill="1" applyBorder="1" applyAlignment="1">
      <alignment/>
      <protection/>
    </xf>
    <xf numFmtId="0" fontId="0" fillId="42" borderId="10" xfId="54" applyFont="1" applyFill="1" applyBorder="1" applyAlignment="1">
      <alignment/>
      <protection/>
    </xf>
    <xf numFmtId="0" fontId="0" fillId="42" borderId="10" xfId="54" applyFont="1" applyFill="1" applyBorder="1" applyAlignment="1">
      <alignment horizontal="center"/>
      <protection/>
    </xf>
    <xf numFmtId="0" fontId="0" fillId="42" borderId="31" xfId="54" applyFont="1" applyFill="1" applyBorder="1" applyAlignment="1">
      <alignment/>
      <protection/>
    </xf>
    <xf numFmtId="0" fontId="0" fillId="42" borderId="32" xfId="54" applyFont="1" applyFill="1" applyBorder="1" applyAlignment="1">
      <alignment horizontal="center"/>
      <protection/>
    </xf>
    <xf numFmtId="0" fontId="0" fillId="42" borderId="32" xfId="54" applyFont="1" applyFill="1" applyBorder="1" applyAlignment="1">
      <alignment/>
      <protection/>
    </xf>
    <xf numFmtId="0" fontId="5" fillId="0" borderId="33" xfId="54" applyFont="1" applyBorder="1" applyAlignment="1">
      <alignment horizontal="center"/>
      <protection/>
    </xf>
    <xf numFmtId="0" fontId="5" fillId="0" borderId="11" xfId="54" applyFont="1" applyBorder="1" applyAlignment="1">
      <alignment horizontal="center"/>
      <protection/>
    </xf>
    <xf numFmtId="0" fontId="5" fillId="0" borderId="11" xfId="54" applyFont="1" applyBorder="1" applyAlignment="1">
      <alignment/>
      <protection/>
    </xf>
    <xf numFmtId="0" fontId="7" fillId="0" borderId="0" xfId="54" applyFont="1">
      <alignment/>
      <protection/>
    </xf>
    <xf numFmtId="0" fontId="0" fillId="0" borderId="0" xfId="54" applyFont="1" applyBorder="1" applyAlignment="1">
      <alignment horizontal="left" vertical="top"/>
      <protection/>
    </xf>
    <xf numFmtId="14" fontId="0" fillId="42" borderId="10" xfId="54" applyNumberFormat="1" applyFill="1" applyBorder="1" applyAlignment="1">
      <alignment horizontal="center"/>
      <protection/>
    </xf>
    <xf numFmtId="17" fontId="0" fillId="42" borderId="10" xfId="54" applyNumberFormat="1" applyFont="1" applyFill="1" applyBorder="1" applyAlignment="1" quotePrefix="1">
      <alignment horizontal="center"/>
      <protection/>
    </xf>
    <xf numFmtId="0" fontId="0" fillId="0" borderId="0" xfId="54" applyFont="1" applyAlignment="1">
      <alignment horizontal="right"/>
      <protection/>
    </xf>
    <xf numFmtId="17" fontId="0" fillId="42" borderId="10" xfId="54" applyNumberFormat="1" applyFill="1" applyBorder="1" applyAlignment="1">
      <alignment horizontal="center"/>
      <protection/>
    </xf>
    <xf numFmtId="0" fontId="115" fillId="39" borderId="10" xfId="54" applyFont="1" applyFill="1" applyBorder="1" applyAlignment="1">
      <alignment horizontal="center"/>
      <protection/>
    </xf>
    <xf numFmtId="0" fontId="5" fillId="0" borderId="0" xfId="54" applyFont="1" applyAlignment="1">
      <alignment horizontal="right"/>
      <protection/>
    </xf>
    <xf numFmtId="0" fontId="33" fillId="40" borderId="0" xfId="0" applyFont="1" applyFill="1" applyAlignment="1">
      <alignment horizontal="right" wrapText="1"/>
    </xf>
    <xf numFmtId="0" fontId="116" fillId="0" borderId="34" xfId="0" applyFont="1" applyBorder="1" applyAlignment="1">
      <alignment/>
    </xf>
    <xf numFmtId="0" fontId="117" fillId="0" borderId="0" xfId="0" applyFont="1" applyAlignment="1">
      <alignment/>
    </xf>
    <xf numFmtId="0" fontId="118" fillId="0" borderId="0" xfId="0" applyFont="1" applyAlignment="1">
      <alignment/>
    </xf>
    <xf numFmtId="0" fontId="13" fillId="0" borderId="0" xfId="0" applyFont="1" applyBorder="1" applyAlignment="1" applyProtection="1">
      <alignment horizontal="right" vertical="top" wrapText="1"/>
      <protection locked="0"/>
    </xf>
    <xf numFmtId="0" fontId="5" fillId="0" borderId="23"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xf>
    <xf numFmtId="0" fontId="4" fillId="34" borderId="34" xfId="0" applyFont="1" applyFill="1" applyBorder="1" applyAlignment="1">
      <alignment horizontal="center"/>
    </xf>
    <xf numFmtId="0" fontId="0" fillId="0" borderId="0" xfId="0" applyAlignment="1">
      <alignment horizontal="centerContinuous" wrapText="1"/>
    </xf>
    <xf numFmtId="0" fontId="0" fillId="0" borderId="0" xfId="0" applyFont="1" applyFill="1" applyAlignment="1" applyProtection="1">
      <alignment horizontal="center" wrapText="1"/>
      <protection locked="0"/>
    </xf>
    <xf numFmtId="0" fontId="5" fillId="39" borderId="35"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39" borderId="37"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wrapText="1"/>
      <protection locked="0"/>
    </xf>
    <xf numFmtId="0" fontId="0" fillId="0" borderId="17"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wrapText="1"/>
      <protection locked="0"/>
    </xf>
    <xf numFmtId="0" fontId="5" fillId="0" borderId="35" xfId="0" applyFont="1" applyFill="1" applyBorder="1" applyAlignment="1" applyProtection="1">
      <alignment horizontal="center" vertical="center" wrapText="1"/>
      <protection locked="0"/>
    </xf>
    <xf numFmtId="0" fontId="0" fillId="0" borderId="0" xfId="0" applyFont="1" applyAlignment="1" applyProtection="1">
      <alignment horizontal="centerContinuous"/>
      <protection locked="0"/>
    </xf>
    <xf numFmtId="0" fontId="5" fillId="39" borderId="0" xfId="0" applyFont="1" applyFill="1" applyAlignment="1">
      <alignment horizontal="left" vertical="center" wrapText="1"/>
    </xf>
    <xf numFmtId="0" fontId="5" fillId="39" borderId="10" xfId="0" applyFont="1" applyFill="1" applyBorder="1" applyAlignment="1">
      <alignment wrapText="1"/>
    </xf>
    <xf numFmtId="0" fontId="0" fillId="39" borderId="10" xfId="0" applyNumberFormat="1" applyFont="1" applyFill="1" applyBorder="1" applyAlignment="1">
      <alignment vertical="center" wrapText="1"/>
    </xf>
    <xf numFmtId="0" fontId="5" fillId="39" borderId="0" xfId="0" applyFont="1" applyFill="1" applyAlignment="1">
      <alignment horizontal="left" vertical="center"/>
    </xf>
    <xf numFmtId="0" fontId="5" fillId="0" borderId="25" xfId="0" applyFont="1" applyFill="1" applyBorder="1" applyAlignment="1" applyProtection="1">
      <alignment horizontal="center" vertical="center" wrapText="1"/>
      <protection locked="0"/>
    </xf>
    <xf numFmtId="0" fontId="0" fillId="0" borderId="0" xfId="0" applyFont="1" applyFill="1" applyAlignment="1" applyProtection="1">
      <alignment horizontal="center"/>
      <protection locked="0"/>
    </xf>
    <xf numFmtId="0" fontId="5" fillId="0" borderId="14" xfId="0" applyFont="1" applyFill="1" applyBorder="1" applyAlignment="1" applyProtection="1">
      <alignment horizontal="centerContinuous" vertical="center" wrapText="1"/>
      <protection/>
    </xf>
    <xf numFmtId="0" fontId="5" fillId="0" borderId="23" xfId="0" applyFont="1" applyFill="1" applyBorder="1" applyAlignment="1" applyProtection="1">
      <alignment horizontal="centerContinuous" vertical="center" wrapText="1"/>
      <protection/>
    </xf>
    <xf numFmtId="0" fontId="0" fillId="0" borderId="23" xfId="0" applyFont="1" applyBorder="1" applyAlignment="1" applyProtection="1">
      <alignment horizontal="centerContinuous"/>
      <protection locked="0"/>
    </xf>
    <xf numFmtId="0" fontId="8" fillId="0" borderId="10" xfId="0" applyFont="1" applyFill="1" applyBorder="1" applyAlignment="1" applyProtection="1">
      <alignment horizontal="centerContinuous" vertical="center" wrapText="1"/>
      <protection/>
    </xf>
    <xf numFmtId="0" fontId="8" fillId="0" borderId="26" xfId="0" applyFont="1" applyFill="1" applyBorder="1" applyAlignment="1" applyProtection="1">
      <alignment horizontal="centerContinuous" vertical="center" wrapText="1"/>
      <protection/>
    </xf>
    <xf numFmtId="0" fontId="0" fillId="0" borderId="20" xfId="0" applyFont="1" applyBorder="1" applyAlignment="1" applyProtection="1">
      <alignment horizontal="center" wrapText="1"/>
      <protection locked="0"/>
    </xf>
    <xf numFmtId="0" fontId="13" fillId="0" borderId="0" xfId="0" applyFont="1" applyBorder="1" applyAlignment="1" applyProtection="1">
      <alignment horizontal="center" vertical="center" wrapText="1"/>
      <protection/>
    </xf>
    <xf numFmtId="0" fontId="0" fillId="0" borderId="0" xfId="0" applyFont="1" applyAlignment="1" applyProtection="1">
      <alignment vertical="center"/>
      <protection locked="0"/>
    </xf>
    <xf numFmtId="0" fontId="0" fillId="0" borderId="0" xfId="0" applyFont="1" applyBorder="1" applyAlignment="1">
      <alignment horizontal="left" vertical="top" wrapText="1"/>
    </xf>
    <xf numFmtId="0" fontId="5" fillId="0" borderId="0" xfId="0" applyFont="1" applyBorder="1" applyAlignment="1">
      <alignment horizontal="center" vertical="top" wrapText="1"/>
    </xf>
    <xf numFmtId="0" fontId="0" fillId="0" borderId="10" xfId="0" applyBorder="1" applyAlignment="1">
      <alignment wrapText="1"/>
    </xf>
    <xf numFmtId="0" fontId="13" fillId="0" borderId="0" xfId="0" applyFont="1" applyBorder="1" applyAlignment="1" applyProtection="1">
      <alignment horizontal="center" vertical="top" wrapText="1"/>
      <protection locked="0"/>
    </xf>
    <xf numFmtId="203" fontId="52" fillId="41" borderId="10" xfId="55" applyNumberFormat="1" applyFont="1" applyFill="1" applyBorder="1" applyAlignment="1">
      <alignment horizontal="center" vertical="center" wrapText="1"/>
    </xf>
    <xf numFmtId="0" fontId="119" fillId="0" borderId="0" xfId="0" applyFont="1" applyAlignment="1">
      <alignment vertical="center"/>
    </xf>
    <xf numFmtId="0" fontId="7" fillId="41" borderId="10" xfId="0" applyFont="1" applyFill="1" applyBorder="1" applyAlignment="1">
      <alignment horizontal="center" wrapText="1"/>
    </xf>
    <xf numFmtId="0" fontId="14" fillId="27" borderId="10" xfId="0" applyFont="1" applyFill="1" applyBorder="1" applyAlignment="1">
      <alignment horizontal="center" vertical="center" wrapText="1"/>
    </xf>
    <xf numFmtId="0" fontId="11" fillId="0" borderId="10" xfId="0" applyFont="1" applyFill="1" applyBorder="1" applyAlignment="1">
      <alignment horizontal="center" wrapText="1"/>
    </xf>
    <xf numFmtId="0" fontId="120" fillId="39" borderId="10" xfId="0" applyFont="1" applyFill="1" applyBorder="1" applyAlignment="1">
      <alignment horizontal="center" vertical="center" wrapText="1"/>
    </xf>
    <xf numFmtId="0" fontId="121" fillId="0" borderId="0" xfId="0" applyFont="1" applyBorder="1" applyAlignment="1" applyProtection="1">
      <alignment horizontal="right" vertical="top" wrapText="1"/>
      <protection locked="0"/>
    </xf>
    <xf numFmtId="0" fontId="7" fillId="0" borderId="0" xfId="0" applyFont="1" applyBorder="1" applyAlignment="1" applyProtection="1">
      <alignment vertical="top" wrapText="1"/>
      <protection/>
    </xf>
    <xf numFmtId="0" fontId="121" fillId="0" borderId="0" xfId="0" applyFont="1" applyBorder="1" applyAlignment="1" applyProtection="1">
      <alignment vertical="top" wrapText="1"/>
      <protection locked="0"/>
    </xf>
    <xf numFmtId="0" fontId="115" fillId="39" borderId="0" xfId="0" applyFont="1" applyFill="1" applyBorder="1" applyAlignment="1" applyProtection="1">
      <alignment horizontal="center" vertical="center" wrapText="1"/>
      <protection locked="0"/>
    </xf>
    <xf numFmtId="0" fontId="13" fillId="27" borderId="10" xfId="0" applyFont="1" applyFill="1" applyBorder="1" applyAlignment="1">
      <alignment horizontal="center" vertical="center" wrapText="1"/>
    </xf>
    <xf numFmtId="0" fontId="107" fillId="39" borderId="0" xfId="0" applyFont="1" applyFill="1" applyBorder="1" applyAlignment="1" applyProtection="1">
      <alignment horizontal="center" vertical="top" wrapText="1"/>
      <protection locked="0"/>
    </xf>
    <xf numFmtId="0" fontId="7" fillId="0" borderId="0" xfId="0" applyFont="1" applyBorder="1" applyAlignment="1" applyProtection="1">
      <alignment vertical="top" wrapText="1"/>
      <protection locked="0"/>
    </xf>
    <xf numFmtId="0" fontId="7" fillId="0" borderId="0" xfId="0" applyFont="1" applyBorder="1" applyAlignment="1" applyProtection="1">
      <alignment horizontal="center" vertical="center" wrapText="1"/>
      <protection locked="0"/>
    </xf>
    <xf numFmtId="0" fontId="122" fillId="39" borderId="0" xfId="0" applyFont="1" applyFill="1" applyBorder="1" applyAlignment="1" applyProtection="1">
      <alignment horizontal="center" vertical="center" wrapText="1"/>
      <protection locked="0"/>
    </xf>
    <xf numFmtId="0" fontId="123" fillId="27"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43" borderId="10" xfId="0" applyFont="1" applyFill="1" applyBorder="1" applyAlignment="1">
      <alignment horizontal="center" vertical="center" wrapText="1"/>
    </xf>
    <xf numFmtId="0" fontId="0" fillId="44" borderId="23" xfId="0" applyFill="1" applyBorder="1" applyAlignment="1">
      <alignment horizontal="center" vertical="top" wrapText="1"/>
    </xf>
    <xf numFmtId="0" fontId="0" fillId="44" borderId="10" xfId="0" applyFont="1" applyFill="1" applyBorder="1" applyAlignment="1" quotePrefix="1">
      <alignment horizontal="center" vertical="top" wrapText="1"/>
    </xf>
    <xf numFmtId="0" fontId="22" fillId="45" borderId="23" xfId="0" applyFont="1" applyFill="1" applyBorder="1" applyAlignment="1">
      <alignment horizontal="center" vertical="center" wrapText="1"/>
    </xf>
    <xf numFmtId="0" fontId="22" fillId="45" borderId="10" xfId="0" applyFont="1" applyFill="1" applyBorder="1" applyAlignment="1">
      <alignment horizontal="center" vertical="center" wrapText="1"/>
    </xf>
    <xf numFmtId="0" fontId="7" fillId="43" borderId="10" xfId="0" applyFont="1" applyFill="1" applyBorder="1" applyAlignment="1" applyProtection="1">
      <alignment horizontal="center" vertical="center" wrapText="1"/>
      <protection/>
    </xf>
    <xf numFmtId="0" fontId="10" fillId="0" borderId="23" xfId="0" applyFont="1" applyFill="1" applyBorder="1" applyAlignment="1">
      <alignment horizontal="center" vertical="top" wrapText="1"/>
    </xf>
    <xf numFmtId="43" fontId="11" fillId="45" borderId="10" xfId="0" applyNumberFormat="1" applyFont="1" applyFill="1" applyBorder="1" applyAlignment="1">
      <alignment horizontal="center" vertical="center" wrapText="1"/>
    </xf>
    <xf numFmtId="43" fontId="11" fillId="44" borderId="10" xfId="0" applyNumberFormat="1" applyFont="1" applyFill="1" applyBorder="1" applyAlignment="1">
      <alignment horizontal="center" vertical="center" wrapText="1"/>
    </xf>
    <xf numFmtId="43" fontId="53" fillId="43" borderId="10" xfId="47" applyFont="1" applyFill="1" applyBorder="1" applyAlignment="1">
      <alignment horizontal="center" vertical="center" wrapText="1"/>
    </xf>
    <xf numFmtId="43" fontId="64" fillId="37" borderId="10" xfId="47" applyFont="1" applyFill="1" applyBorder="1" applyAlignment="1">
      <alignment horizontal="center" vertical="center" wrapText="1"/>
    </xf>
    <xf numFmtId="43" fontId="64" fillId="0" borderId="10" xfId="47" applyFont="1" applyFill="1" applyBorder="1" applyAlignment="1">
      <alignment horizontal="center" vertical="center" wrapText="1"/>
    </xf>
    <xf numFmtId="43" fontId="64" fillId="44" borderId="10" xfId="47" applyFont="1" applyFill="1" applyBorder="1" applyAlignment="1">
      <alignment horizontal="center" vertical="center" wrapText="1"/>
    </xf>
    <xf numFmtId="43" fontId="64" fillId="43" borderId="10" xfId="47" applyFont="1" applyFill="1" applyBorder="1" applyAlignment="1">
      <alignment horizontal="center" vertical="center" wrapText="1"/>
    </xf>
    <xf numFmtId="43" fontId="52" fillId="0" borderId="10" xfId="47" applyFont="1" applyFill="1" applyBorder="1" applyAlignment="1">
      <alignment horizontal="center" vertical="center" wrapText="1"/>
    </xf>
    <xf numFmtId="39" fontId="119" fillId="39" borderId="10" xfId="0" applyNumberFormat="1" applyFont="1" applyFill="1" applyBorder="1" applyAlignment="1">
      <alignment wrapText="1"/>
    </xf>
    <xf numFmtId="39" fontId="115" fillId="39" borderId="10" xfId="0" applyNumberFormat="1" applyFont="1" applyFill="1" applyBorder="1" applyAlignment="1">
      <alignment wrapText="1"/>
    </xf>
    <xf numFmtId="0" fontId="5" fillId="40" borderId="38" xfId="0" applyFont="1" applyFill="1" applyBorder="1" applyAlignment="1" applyProtection="1">
      <alignment horizontal="center" vertical="center" wrapText="1"/>
      <protection locked="0"/>
    </xf>
    <xf numFmtId="0" fontId="5" fillId="40" borderId="35" xfId="0" applyFont="1" applyFill="1" applyBorder="1" applyAlignment="1" applyProtection="1">
      <alignment horizontal="center" vertical="center" wrapText="1"/>
      <protection locked="0"/>
    </xf>
    <xf numFmtId="0" fontId="5" fillId="40" borderId="35" xfId="0" applyFont="1" applyFill="1" applyBorder="1" applyAlignment="1" applyProtection="1">
      <alignment horizontal="center" vertical="center" wrapText="1"/>
      <protection locked="0"/>
    </xf>
    <xf numFmtId="0" fontId="5" fillId="45" borderId="38" xfId="0" applyFont="1" applyFill="1" applyBorder="1" applyAlignment="1" applyProtection="1">
      <alignment horizontal="center" vertical="center" wrapText="1"/>
      <protection locked="0"/>
    </xf>
    <xf numFmtId="0" fontId="4" fillId="40" borderId="35" xfId="0" applyFont="1" applyFill="1" applyBorder="1" applyAlignment="1">
      <alignment horizontal="left" vertical="center" wrapText="1"/>
    </xf>
    <xf numFmtId="0" fontId="5" fillId="40" borderId="10" xfId="0" applyFont="1" applyFill="1" applyBorder="1" applyAlignment="1" applyProtection="1">
      <alignment horizontal="center" vertical="center" wrapText="1"/>
      <protection/>
    </xf>
    <xf numFmtId="0" fontId="5" fillId="45" borderId="11" xfId="0" applyFont="1" applyFill="1" applyBorder="1" applyAlignment="1" applyProtection="1">
      <alignment horizontal="center" vertical="center" wrapText="1"/>
      <protection/>
    </xf>
    <xf numFmtId="0" fontId="4" fillId="39" borderId="39" xfId="0" applyFont="1" applyFill="1" applyBorder="1" applyAlignment="1">
      <alignment horizontal="center" vertical="center" wrapText="1"/>
    </xf>
    <xf numFmtId="0" fontId="4" fillId="39" borderId="40" xfId="0" applyFont="1" applyFill="1" applyBorder="1" applyAlignment="1">
      <alignment horizontal="center" vertical="center" wrapText="1"/>
    </xf>
    <xf numFmtId="0" fontId="0" fillId="39" borderId="10" xfId="0" applyFont="1" applyFill="1" applyBorder="1" applyAlignment="1" applyProtection="1">
      <alignment horizontal="center" wrapText="1"/>
      <protection locked="0"/>
    </xf>
    <xf numFmtId="0" fontId="0" fillId="39" borderId="41" xfId="0" applyFont="1" applyFill="1" applyBorder="1" applyAlignment="1" applyProtection="1">
      <alignment horizontal="center" vertical="center" wrapText="1" shrinkToFit="1"/>
      <protection locked="0"/>
    </xf>
    <xf numFmtId="0" fontId="5" fillId="40" borderId="16" xfId="0" applyFont="1" applyFill="1" applyBorder="1" applyAlignment="1" applyProtection="1">
      <alignment horizontal="center" vertical="center" wrapText="1"/>
      <protection locked="0"/>
    </xf>
    <xf numFmtId="14" fontId="0" fillId="40" borderId="17" xfId="0" applyNumberFormat="1" applyFont="1" applyFill="1" applyBorder="1" applyAlignment="1" applyProtection="1">
      <alignment horizontal="center" wrapText="1"/>
      <protection locked="0"/>
    </xf>
    <xf numFmtId="0" fontId="0" fillId="40" borderId="17" xfId="0" applyFont="1" applyFill="1" applyBorder="1" applyAlignment="1" applyProtection="1">
      <alignment horizontal="center" wrapText="1"/>
      <protection locked="0"/>
    </xf>
    <xf numFmtId="0" fontId="0" fillId="40" borderId="17" xfId="0" applyFont="1" applyFill="1" applyBorder="1" applyAlignment="1" applyProtection="1">
      <alignment horizontal="center" wrapText="1"/>
      <protection locked="0"/>
    </xf>
    <xf numFmtId="0" fontId="5" fillId="40" borderId="42" xfId="0" applyFont="1" applyFill="1" applyBorder="1" applyAlignment="1" applyProtection="1">
      <alignment horizontal="center" wrapText="1"/>
      <protection locked="0"/>
    </xf>
    <xf numFmtId="0" fontId="5" fillId="42" borderId="10"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wrapText="1"/>
      <protection locked="0"/>
    </xf>
    <xf numFmtId="0" fontId="0" fillId="40" borderId="11" xfId="0" applyFont="1" applyFill="1" applyBorder="1" applyAlignment="1" applyProtection="1">
      <alignment horizontal="center" wrapText="1"/>
      <protection locked="0"/>
    </xf>
    <xf numFmtId="0" fontId="5" fillId="40" borderId="23" xfId="0" applyFont="1" applyFill="1" applyBorder="1" applyAlignment="1" applyProtection="1">
      <alignment horizontal="center" vertical="center" wrapText="1"/>
      <protection locked="0"/>
    </xf>
    <xf numFmtId="0" fontId="5" fillId="40" borderId="17" xfId="0" applyFont="1" applyFill="1" applyBorder="1" applyAlignment="1" applyProtection="1">
      <alignment horizontal="center" vertical="center" wrapText="1"/>
      <protection locked="0"/>
    </xf>
    <xf numFmtId="0" fontId="4" fillId="40" borderId="43" xfId="0" applyFont="1" applyFill="1" applyBorder="1" applyAlignment="1">
      <alignment horizontal="left" vertical="center" wrapText="1"/>
    </xf>
    <xf numFmtId="0" fontId="4" fillId="40" borderId="35"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5" fillId="39" borderId="17" xfId="0" applyFont="1" applyFill="1" applyBorder="1" applyAlignment="1" applyProtection="1">
      <alignment horizontal="center" vertical="center" wrapText="1"/>
      <protection locked="0"/>
    </xf>
    <xf numFmtId="0" fontId="0" fillId="40" borderId="10" xfId="0" applyFont="1" applyFill="1" applyBorder="1" applyAlignment="1" applyProtection="1">
      <alignment horizontal="center" wrapText="1"/>
      <protection locked="0"/>
    </xf>
    <xf numFmtId="183" fontId="0" fillId="40" borderId="26" xfId="0" applyNumberFormat="1" applyFont="1" applyFill="1" applyBorder="1" applyAlignment="1" applyProtection="1">
      <alignment horizontal="center" vertical="center" wrapText="1"/>
      <protection locked="0"/>
    </xf>
    <xf numFmtId="14" fontId="0" fillId="40" borderId="10" xfId="0" applyNumberFormat="1" applyFont="1" applyFill="1" applyBorder="1" applyAlignment="1" applyProtection="1">
      <alignment horizontal="center" wrapText="1"/>
      <protection locked="0"/>
    </xf>
    <xf numFmtId="183" fontId="0" fillId="40" borderId="10" xfId="0" applyNumberFormat="1" applyFont="1" applyFill="1" applyBorder="1" applyAlignment="1" applyProtection="1">
      <alignment horizontal="center" vertical="center" wrapText="1"/>
      <protection locked="0"/>
    </xf>
    <xf numFmtId="0" fontId="5" fillId="27" borderId="35" xfId="0" applyFont="1" applyFill="1" applyBorder="1" applyAlignment="1" applyProtection="1">
      <alignment horizontal="center" vertical="center" wrapText="1"/>
      <protection locked="0"/>
    </xf>
    <xf numFmtId="0" fontId="5" fillId="27" borderId="44" xfId="0" applyFont="1" applyFill="1" applyBorder="1" applyAlignment="1" applyProtection="1">
      <alignment horizontal="center" vertical="center" wrapText="1"/>
      <protection locked="0"/>
    </xf>
    <xf numFmtId="0" fontId="0" fillId="39" borderId="45" xfId="54" applyFont="1" applyFill="1" applyBorder="1" applyAlignment="1">
      <alignment horizontal="center"/>
      <protection/>
    </xf>
    <xf numFmtId="0" fontId="0" fillId="39" borderId="46" xfId="54" applyFont="1" applyFill="1" applyBorder="1" applyAlignment="1">
      <alignment horizontal="center"/>
      <protection/>
    </xf>
    <xf numFmtId="0" fontId="0" fillId="39" borderId="47" xfId="54" applyFont="1" applyFill="1" applyBorder="1" applyAlignment="1">
      <alignment horizontal="center"/>
      <protection/>
    </xf>
    <xf numFmtId="183" fontId="0" fillId="45" borderId="32" xfId="54" applyNumberFormat="1" applyFont="1" applyFill="1" applyBorder="1" applyAlignment="1">
      <alignment horizontal="center"/>
      <protection/>
    </xf>
    <xf numFmtId="183" fontId="0" fillId="45" borderId="10" xfId="54" applyNumberFormat="1" applyFont="1" applyFill="1" applyBorder="1" applyAlignment="1">
      <alignment horizontal="center"/>
      <protection/>
    </xf>
    <xf numFmtId="183" fontId="0" fillId="45" borderId="29" xfId="54" applyNumberFormat="1" applyFont="1" applyFill="1" applyBorder="1" applyAlignment="1">
      <alignment horizontal="center"/>
      <protection/>
    </xf>
    <xf numFmtId="0" fontId="4" fillId="27" borderId="48" xfId="0" applyFont="1" applyFill="1" applyBorder="1" applyAlignment="1">
      <alignment horizontal="center" vertical="center" wrapText="1"/>
    </xf>
    <xf numFmtId="4" fontId="4" fillId="45" borderId="49" xfId="0" applyNumberFormat="1" applyFont="1" applyFill="1" applyBorder="1" applyAlignment="1">
      <alignment vertical="center" wrapText="1"/>
    </xf>
    <xf numFmtId="4" fontId="4" fillId="45" borderId="50" xfId="0" applyNumberFormat="1" applyFont="1" applyFill="1" applyBorder="1" applyAlignment="1">
      <alignment vertical="center" wrapText="1"/>
    </xf>
    <xf numFmtId="0" fontId="21" fillId="0" borderId="39" xfId="0" applyFont="1" applyFill="1" applyBorder="1" applyAlignment="1">
      <alignment vertical="center" wrapText="1"/>
    </xf>
    <xf numFmtId="14" fontId="21" fillId="0" borderId="26" xfId="0" applyNumberFormat="1" applyFont="1" applyFill="1" applyBorder="1" applyAlignment="1">
      <alignment wrapText="1"/>
    </xf>
    <xf numFmtId="0" fontId="21" fillId="0" borderId="26" xfId="0" applyFont="1" applyFill="1" applyBorder="1" applyAlignment="1">
      <alignment wrapText="1"/>
    </xf>
    <xf numFmtId="0" fontId="21" fillId="0" borderId="40" xfId="0" applyFont="1" applyFill="1" applyBorder="1" applyAlignment="1">
      <alignment vertical="center" wrapText="1"/>
    </xf>
    <xf numFmtId="14" fontId="21" fillId="0" borderId="10" xfId="0" applyNumberFormat="1" applyFont="1" applyFill="1" applyBorder="1" applyAlignment="1">
      <alignment wrapText="1"/>
    </xf>
    <xf numFmtId="0" fontId="21" fillId="0" borderId="10" xfId="0" applyFont="1" applyFill="1" applyBorder="1" applyAlignment="1">
      <alignment wrapText="1"/>
    </xf>
    <xf numFmtId="0" fontId="0" fillId="40" borderId="23" xfId="0" applyFont="1" applyFill="1" applyBorder="1" applyAlignment="1" applyProtection="1">
      <alignment horizontal="center" wrapText="1"/>
      <protection locked="0"/>
    </xf>
    <xf numFmtId="0" fontId="0" fillId="40" borderId="33" xfId="0" applyFont="1" applyFill="1" applyBorder="1" applyAlignment="1" applyProtection="1">
      <alignment horizontal="center" wrapText="1"/>
      <protection locked="0"/>
    </xf>
    <xf numFmtId="0" fontId="0" fillId="40" borderId="11" xfId="0" applyFont="1" applyFill="1" applyBorder="1" applyAlignment="1" applyProtection="1">
      <alignment horizontal="center" wrapText="1"/>
      <protection locked="0"/>
    </xf>
    <xf numFmtId="14" fontId="0" fillId="40" borderId="11" xfId="0" applyNumberFormat="1" applyFont="1" applyFill="1" applyBorder="1" applyAlignment="1" applyProtection="1">
      <alignment horizontal="center" wrapText="1"/>
      <protection locked="0"/>
    </xf>
    <xf numFmtId="0" fontId="0" fillId="40" borderId="0" xfId="0" applyFont="1" applyFill="1" applyAlignment="1" applyProtection="1">
      <alignment horizontal="center" wrapText="1"/>
      <protection locked="0"/>
    </xf>
    <xf numFmtId="0" fontId="0" fillId="40" borderId="10" xfId="0" applyNumberFormat="1" applyFont="1" applyFill="1" applyBorder="1" applyAlignment="1" applyProtection="1">
      <alignment horizontal="center" vertical="center" wrapText="1"/>
      <protection locked="0"/>
    </xf>
    <xf numFmtId="0" fontId="0" fillId="40" borderId="11" xfId="0" applyNumberFormat="1" applyFont="1" applyFill="1" applyBorder="1" applyAlignment="1" applyProtection="1">
      <alignment horizontal="center" vertical="center" wrapText="1"/>
      <protection locked="0"/>
    </xf>
    <xf numFmtId="0" fontId="0" fillId="40" borderId="17" xfId="0" applyNumberFormat="1" applyFont="1" applyFill="1" applyBorder="1" applyAlignment="1" applyProtection="1">
      <alignment horizontal="center" vertical="center" wrapText="1"/>
      <protection locked="0"/>
    </xf>
    <xf numFmtId="0" fontId="5" fillId="42" borderId="10" xfId="0" applyFont="1" applyFill="1" applyBorder="1" applyAlignment="1" applyProtection="1">
      <alignment horizontal="center" vertical="center" wrapText="1"/>
      <protection/>
    </xf>
    <xf numFmtId="14" fontId="0" fillId="27" borderId="10" xfId="0" applyNumberFormat="1" applyFont="1" applyFill="1" applyBorder="1" applyAlignment="1" applyProtection="1">
      <alignment horizontal="center" wrapText="1"/>
      <protection locked="0"/>
    </xf>
    <xf numFmtId="0" fontId="0" fillId="27" borderId="10" xfId="0" applyFont="1" applyFill="1" applyBorder="1" applyAlignment="1" applyProtection="1">
      <alignment horizontal="center" wrapText="1"/>
      <protection locked="0"/>
    </xf>
    <xf numFmtId="0" fontId="5" fillId="45" borderId="10" xfId="0" applyFont="1" applyFill="1" applyBorder="1" applyAlignment="1" applyProtection="1">
      <alignment horizontal="center" vertical="center" wrapText="1"/>
      <protection/>
    </xf>
    <xf numFmtId="0" fontId="5" fillId="27" borderId="11" xfId="0" applyFont="1" applyFill="1" applyBorder="1" applyAlignment="1" applyProtection="1">
      <alignment horizontal="center" vertical="center" wrapText="1"/>
      <protection/>
    </xf>
    <xf numFmtId="0" fontId="0" fillId="27" borderId="10" xfId="0" applyFont="1" applyFill="1" applyBorder="1" applyAlignment="1" applyProtection="1">
      <alignment wrapText="1"/>
      <protection locked="0"/>
    </xf>
    <xf numFmtId="0" fontId="0" fillId="27" borderId="11" xfId="0" applyFont="1" applyFill="1" applyBorder="1" applyAlignment="1" applyProtection="1">
      <alignment horizontal="center" wrapText="1"/>
      <protection locked="0"/>
    </xf>
    <xf numFmtId="0" fontId="5" fillId="27" borderId="23" xfId="0" applyFont="1" applyFill="1" applyBorder="1" applyAlignment="1" applyProtection="1">
      <alignment horizontal="center" vertical="center" wrapText="1"/>
      <protection locked="0"/>
    </xf>
    <xf numFmtId="4" fontId="0" fillId="27" borderId="14" xfId="0" applyNumberFormat="1" applyFont="1" applyFill="1" applyBorder="1" applyAlignment="1" applyProtection="1">
      <alignment horizontal="center" vertical="center" wrapText="1"/>
      <protection locked="0"/>
    </xf>
    <xf numFmtId="4" fontId="0" fillId="27" borderId="19" xfId="0" applyNumberFormat="1" applyFont="1" applyFill="1" applyBorder="1" applyAlignment="1" applyProtection="1">
      <alignment horizontal="center" vertical="center" wrapText="1"/>
      <protection locked="0"/>
    </xf>
    <xf numFmtId="14" fontId="0" fillId="27" borderId="11" xfId="0" applyNumberFormat="1" applyFont="1" applyFill="1" applyBorder="1" applyAlignment="1" applyProtection="1">
      <alignment horizontal="center" wrapText="1"/>
      <protection locked="0"/>
    </xf>
    <xf numFmtId="14" fontId="0" fillId="27" borderId="17" xfId="0" applyNumberFormat="1" applyFont="1" applyFill="1" applyBorder="1" applyAlignment="1" applyProtection="1">
      <alignment horizontal="center" wrapText="1"/>
      <protection locked="0"/>
    </xf>
    <xf numFmtId="0" fontId="4" fillId="27" borderId="26" xfId="0" applyFont="1" applyFill="1" applyBorder="1" applyAlignment="1">
      <alignment horizontal="center" vertical="center" wrapText="1"/>
    </xf>
    <xf numFmtId="0" fontId="4" fillId="27" borderId="10" xfId="0" applyFont="1" applyFill="1" applyBorder="1" applyAlignment="1">
      <alignment horizontal="center" vertical="center" wrapText="1"/>
    </xf>
    <xf numFmtId="14" fontId="20" fillId="27" borderId="26" xfId="0" applyNumberFormat="1" applyFont="1" applyFill="1" applyBorder="1" applyAlignment="1">
      <alignment vertical="center" wrapText="1"/>
    </xf>
    <xf numFmtId="0" fontId="20" fillId="27" borderId="26" xfId="0" applyFont="1" applyFill="1" applyBorder="1" applyAlignment="1">
      <alignment vertical="center" wrapText="1"/>
    </xf>
    <xf numFmtId="1" fontId="20" fillId="27" borderId="26" xfId="0" applyNumberFormat="1" applyFont="1" applyFill="1" applyBorder="1" applyAlignment="1">
      <alignment vertical="center" wrapText="1"/>
    </xf>
    <xf numFmtId="14" fontId="20" fillId="27" borderId="10" xfId="0" applyNumberFormat="1" applyFont="1" applyFill="1" applyBorder="1" applyAlignment="1">
      <alignment horizontal="center" vertical="center" wrapText="1"/>
    </xf>
    <xf numFmtId="14" fontId="20" fillId="27" borderId="10" xfId="0" applyNumberFormat="1" applyFont="1" applyFill="1" applyBorder="1" applyAlignment="1">
      <alignment vertical="center" wrapText="1"/>
    </xf>
    <xf numFmtId="0" fontId="20" fillId="27" borderId="10" xfId="0" applyFont="1" applyFill="1" applyBorder="1" applyAlignment="1">
      <alignment vertical="center" wrapText="1"/>
    </xf>
    <xf numFmtId="1" fontId="20" fillId="27" borderId="10" xfId="0" applyNumberFormat="1" applyFont="1" applyFill="1" applyBorder="1" applyAlignment="1">
      <alignment vertical="center" wrapText="1"/>
    </xf>
    <xf numFmtId="0" fontId="4" fillId="27" borderId="48" xfId="0" applyFont="1" applyFill="1" applyBorder="1" applyAlignment="1">
      <alignment horizontal="left" vertical="center" wrapText="1"/>
    </xf>
    <xf numFmtId="14" fontId="20" fillId="27" borderId="26" xfId="0" applyNumberFormat="1" applyFont="1" applyFill="1" applyBorder="1" applyAlignment="1">
      <alignment horizontal="center" wrapText="1"/>
    </xf>
    <xf numFmtId="14" fontId="20" fillId="27" borderId="10" xfId="0" applyNumberFormat="1" applyFont="1" applyFill="1" applyBorder="1" applyAlignment="1">
      <alignment horizontal="center" wrapText="1"/>
    </xf>
    <xf numFmtId="0" fontId="4" fillId="27" borderId="23" xfId="0" applyFont="1" applyFill="1" applyBorder="1" applyAlignment="1">
      <alignment horizontal="center" vertical="center" wrapText="1"/>
    </xf>
    <xf numFmtId="0" fontId="5" fillId="27" borderId="35" xfId="0" applyFont="1" applyFill="1" applyBorder="1" applyAlignment="1" applyProtection="1">
      <alignment horizontal="center" vertical="center" wrapText="1"/>
      <protection locked="0"/>
    </xf>
    <xf numFmtId="0" fontId="5" fillId="27" borderId="36" xfId="0" applyFont="1" applyFill="1" applyBorder="1" applyAlignment="1" applyProtection="1">
      <alignment horizontal="center" vertical="center" wrapText="1"/>
      <protection locked="0"/>
    </xf>
    <xf numFmtId="0" fontId="5" fillId="27" borderId="38" xfId="0" applyFont="1" applyFill="1" applyBorder="1" applyAlignment="1" applyProtection="1">
      <alignment horizontal="center" vertical="center" wrapText="1"/>
      <protection locked="0"/>
    </xf>
    <xf numFmtId="0" fontId="5" fillId="27" borderId="51" xfId="0" applyFont="1" applyFill="1" applyBorder="1" applyAlignment="1" applyProtection="1">
      <alignment horizontal="center" vertical="center" wrapText="1"/>
      <protection locked="0"/>
    </xf>
    <xf numFmtId="4" fontId="0" fillId="27" borderId="52" xfId="0" applyNumberFormat="1" applyFont="1" applyFill="1" applyBorder="1" applyAlignment="1" applyProtection="1">
      <alignment horizontal="center" vertical="center" wrapText="1"/>
      <protection locked="0"/>
    </xf>
    <xf numFmtId="0" fontId="5" fillId="27" borderId="25" xfId="0" applyFont="1" applyFill="1" applyBorder="1" applyAlignment="1" applyProtection="1">
      <alignment horizontal="center" vertical="center" wrapText="1"/>
      <protection locked="0"/>
    </xf>
    <xf numFmtId="4" fontId="0" fillId="27" borderId="53" xfId="0" applyNumberFormat="1" applyFont="1" applyFill="1" applyBorder="1" applyAlignment="1" applyProtection="1">
      <alignment horizontal="center" vertical="center" wrapText="1"/>
      <protection locked="0"/>
    </xf>
    <xf numFmtId="0" fontId="0" fillId="39" borderId="0" xfId="0" applyFont="1" applyFill="1" applyBorder="1" applyAlignment="1" applyProtection="1">
      <alignment horizontal="center" wrapText="1"/>
      <protection locked="0"/>
    </xf>
    <xf numFmtId="0" fontId="0" fillId="27" borderId="0" xfId="0" applyFont="1" applyFill="1" applyBorder="1" applyAlignment="1" applyProtection="1">
      <alignment horizontal="center" wrapText="1"/>
      <protection locked="0"/>
    </xf>
    <xf numFmtId="14" fontId="0" fillId="27" borderId="0" xfId="0" applyNumberFormat="1" applyFont="1" applyFill="1" applyBorder="1" applyAlignment="1" applyProtection="1">
      <alignment horizontal="center" wrapText="1"/>
      <protection locked="0"/>
    </xf>
    <xf numFmtId="0" fontId="0" fillId="40" borderId="0" xfId="0" applyFont="1" applyFill="1" applyBorder="1" applyAlignment="1" applyProtection="1">
      <alignment horizontal="center" wrapText="1"/>
      <protection locked="0"/>
    </xf>
    <xf numFmtId="4" fontId="0" fillId="37" borderId="0" xfId="0" applyNumberFormat="1" applyFont="1" applyFill="1" applyBorder="1" applyAlignment="1" applyProtection="1">
      <alignment horizontal="center" vertical="center" wrapText="1"/>
      <protection locked="0"/>
    </xf>
    <xf numFmtId="4" fontId="0" fillId="27" borderId="0" xfId="0" applyNumberFormat="1" applyFont="1" applyFill="1" applyBorder="1" applyAlignment="1" applyProtection="1">
      <alignment horizontal="center" vertical="center" wrapText="1"/>
      <protection locked="0"/>
    </xf>
    <xf numFmtId="0" fontId="5" fillId="27" borderId="0" xfId="0" applyFont="1" applyFill="1" applyBorder="1" applyAlignment="1" applyProtection="1">
      <alignment horizontal="center" vertical="center" wrapText="1"/>
      <protection locked="0"/>
    </xf>
    <xf numFmtId="14" fontId="0" fillId="40" borderId="0" xfId="0" applyNumberFormat="1" applyFont="1" applyFill="1" applyBorder="1" applyAlignment="1" applyProtection="1">
      <alignment horizontal="center" wrapText="1"/>
      <protection locked="0"/>
    </xf>
    <xf numFmtId="183" fontId="0" fillId="40" borderId="0" xfId="0" applyNumberFormat="1" applyFont="1" applyFill="1" applyBorder="1" applyAlignment="1" applyProtection="1">
      <alignment horizontal="center" vertical="center" wrapText="1"/>
      <protection locked="0"/>
    </xf>
    <xf numFmtId="0" fontId="0" fillId="27" borderId="15" xfId="0" applyFont="1" applyFill="1" applyBorder="1" applyAlignment="1" applyProtection="1">
      <alignment horizontal="center" vertical="center" wrapText="1" shrinkToFit="1"/>
      <protection locked="0"/>
    </xf>
    <xf numFmtId="0" fontId="0" fillId="27" borderId="26" xfId="0" applyFont="1" applyFill="1" applyBorder="1" applyAlignment="1" applyProtection="1">
      <alignment horizontal="center" vertical="center" wrapText="1" shrinkToFit="1"/>
      <protection locked="0"/>
    </xf>
    <xf numFmtId="0" fontId="4" fillId="39" borderId="40" xfId="0" applyFont="1" applyFill="1" applyBorder="1" applyAlignment="1">
      <alignment horizontal="center" vertical="center" wrapText="1"/>
    </xf>
    <xf numFmtId="0" fontId="0" fillId="39" borderId="26" xfId="0" applyFont="1" applyFill="1" applyBorder="1" applyAlignment="1" applyProtection="1">
      <alignment horizontal="center" vertical="center" wrapText="1"/>
      <protection locked="0"/>
    </xf>
    <xf numFmtId="14" fontId="0" fillId="27" borderId="26"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40" borderId="26" xfId="0" applyFont="1" applyFill="1" applyBorder="1" applyAlignment="1" applyProtection="1">
      <alignment horizontal="center" vertical="center" wrapText="1"/>
      <protection locked="0"/>
    </xf>
    <xf numFmtId="0" fontId="0" fillId="40" borderId="26" xfId="0" applyFont="1" applyFill="1" applyBorder="1" applyAlignment="1" applyProtection="1">
      <alignment horizontal="center" vertical="center" wrapText="1"/>
      <protection locked="0"/>
    </xf>
    <xf numFmtId="14" fontId="0" fillId="40" borderId="26" xfId="0" applyNumberFormat="1"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0" fillId="27" borderId="10" xfId="0" applyFont="1" applyFill="1" applyBorder="1" applyAlignment="1" applyProtection="1">
      <alignment horizontal="center" vertical="center" wrapText="1"/>
      <protection locked="0"/>
    </xf>
    <xf numFmtId="14" fontId="0" fillId="27" borderId="10" xfId="0" applyNumberFormat="1"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7" borderId="14" xfId="0" applyFont="1" applyFill="1" applyBorder="1" applyAlignment="1" applyProtection="1">
      <alignment horizontal="center" vertical="center" wrapText="1"/>
      <protection locked="0"/>
    </xf>
    <xf numFmtId="0" fontId="0" fillId="39" borderId="46" xfId="0" applyFont="1" applyFill="1" applyBorder="1" applyAlignment="1" applyProtection="1">
      <alignment horizontal="center" vertical="center" wrapText="1"/>
      <protection locked="0"/>
    </xf>
    <xf numFmtId="0" fontId="0" fillId="40" borderId="10" xfId="0" applyFont="1" applyFill="1" applyBorder="1" applyAlignment="1" applyProtection="1">
      <alignment horizontal="center" vertical="center" wrapText="1"/>
      <protection locked="0"/>
    </xf>
    <xf numFmtId="14" fontId="0" fillId="40" borderId="10" xfId="0" applyNumberFormat="1" applyFont="1" applyFill="1" applyBorder="1" applyAlignment="1" applyProtection="1">
      <alignment horizontal="center" vertical="center" wrapText="1"/>
      <protection locked="0"/>
    </xf>
    <xf numFmtId="0" fontId="0" fillId="27" borderId="14" xfId="0" applyFont="1" applyFill="1" applyBorder="1" applyAlignment="1" applyProtection="1">
      <alignment horizontal="center" vertical="center" wrapText="1"/>
      <protection locked="0"/>
    </xf>
    <xf numFmtId="0" fontId="0" fillId="27" borderId="10" xfId="0" applyFont="1" applyFill="1" applyBorder="1" applyAlignment="1" applyProtection="1">
      <alignment horizontal="center" vertical="center" wrapText="1"/>
      <protection locked="0"/>
    </xf>
    <xf numFmtId="0" fontId="0" fillId="40" borderId="10"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center" wrapText="1"/>
      <protection locked="0"/>
    </xf>
    <xf numFmtId="14" fontId="0" fillId="40" borderId="10" xfId="0" applyNumberFormat="1" applyFont="1" applyFill="1" applyBorder="1" applyAlignment="1" applyProtection="1">
      <alignment horizontal="center" vertical="center" wrapText="1"/>
      <protection locked="0"/>
    </xf>
    <xf numFmtId="14" fontId="0" fillId="38" borderId="10" xfId="0" applyNumberFormat="1" applyFont="1" applyFill="1" applyBorder="1" applyAlignment="1" applyProtection="1">
      <alignment horizontal="center" vertical="center" wrapText="1"/>
      <protection locked="0"/>
    </xf>
    <xf numFmtId="0" fontId="0" fillId="39" borderId="10" xfId="0" applyNumberFormat="1" applyFont="1" applyFill="1" applyBorder="1" applyAlignment="1" applyProtection="1">
      <alignment horizontal="center" vertical="center" wrapText="1"/>
      <protection locked="0"/>
    </xf>
    <xf numFmtId="0" fontId="0" fillId="42" borderId="10" xfId="0" applyFont="1" applyFill="1" applyBorder="1" applyAlignment="1" applyProtection="1">
      <alignment horizontal="center" vertical="center" wrapText="1"/>
      <protection locked="0"/>
    </xf>
    <xf numFmtId="2" fontId="0" fillId="38" borderId="10" xfId="0" applyNumberFormat="1" applyFont="1" applyFill="1" applyBorder="1" applyAlignment="1" applyProtection="1">
      <alignment horizontal="center" vertical="center" wrapText="1"/>
      <protection locked="0"/>
    </xf>
    <xf numFmtId="0" fontId="0" fillId="0" borderId="0" xfId="0" applyAlignment="1">
      <alignment vertical="center"/>
    </xf>
    <xf numFmtId="14" fontId="0" fillId="38" borderId="10" xfId="0" applyNumberFormat="1" applyFont="1" applyFill="1" applyBorder="1" applyAlignment="1" applyProtection="1">
      <alignment horizontal="center" vertical="center" wrapText="1"/>
      <protection locked="0"/>
    </xf>
    <xf numFmtId="0" fontId="0" fillId="39" borderId="10" xfId="0" applyNumberFormat="1" applyFont="1"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center" wrapText="1"/>
      <protection locked="0"/>
    </xf>
    <xf numFmtId="0" fontId="0" fillId="42" borderId="1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Alignment="1">
      <alignment horizontal="center" vertical="center" wrapText="1"/>
    </xf>
    <xf numFmtId="14" fontId="20" fillId="27" borderId="26" xfId="0" applyNumberFormat="1" applyFont="1" applyFill="1" applyBorder="1" applyAlignment="1">
      <alignment horizontal="center" vertical="center" wrapText="1"/>
    </xf>
    <xf numFmtId="0" fontId="20" fillId="27" borderId="26" xfId="0" applyFont="1" applyFill="1" applyBorder="1" applyAlignment="1">
      <alignment horizontal="center" vertical="center" wrapText="1"/>
    </xf>
    <xf numFmtId="0" fontId="20" fillId="39" borderId="26" xfId="0" applyFont="1" applyFill="1" applyBorder="1" applyAlignment="1">
      <alignment horizontal="center" vertical="center" wrapText="1"/>
    </xf>
    <xf numFmtId="1" fontId="20" fillId="27" borderId="26" xfId="0" applyNumberFormat="1" applyFont="1" applyFill="1" applyBorder="1" applyAlignment="1">
      <alignment horizontal="center" vertical="center" wrapText="1"/>
    </xf>
    <xf numFmtId="4" fontId="4" fillId="45" borderId="49" xfId="0" applyNumberFormat="1" applyFont="1" applyFill="1" applyBorder="1" applyAlignment="1">
      <alignment horizontal="center" vertical="center" wrapText="1"/>
    </xf>
    <xf numFmtId="0" fontId="21" fillId="40" borderId="39" xfId="0" applyFont="1" applyFill="1" applyBorder="1" applyAlignment="1">
      <alignment horizontal="center" vertical="center" wrapText="1"/>
    </xf>
    <xf numFmtId="14" fontId="21" fillId="40" borderId="26" xfId="0" applyNumberFormat="1" applyFont="1" applyFill="1" applyBorder="1" applyAlignment="1">
      <alignment horizontal="center" vertical="center" wrapText="1"/>
    </xf>
    <xf numFmtId="14" fontId="21" fillId="40" borderId="15" xfId="0" applyNumberFormat="1" applyFont="1" applyFill="1" applyBorder="1" applyAlignment="1">
      <alignment horizontal="center" vertical="center" wrapText="1"/>
    </xf>
    <xf numFmtId="14" fontId="20" fillId="27" borderId="49" xfId="0" applyNumberFormat="1" applyFont="1" applyFill="1" applyBorder="1" applyAlignment="1">
      <alignment horizontal="center" vertical="center" wrapText="1"/>
    </xf>
    <xf numFmtId="0" fontId="0" fillId="0" borderId="0" xfId="0" applyAlignment="1">
      <alignment horizontal="center" vertical="center"/>
    </xf>
    <xf numFmtId="0" fontId="20" fillId="27" borderId="10" xfId="0" applyFont="1" applyFill="1" applyBorder="1" applyAlignment="1">
      <alignment horizontal="center" vertical="center" wrapText="1"/>
    </xf>
    <xf numFmtId="0" fontId="20" fillId="39" borderId="10" xfId="0" applyFont="1" applyFill="1" applyBorder="1" applyAlignment="1">
      <alignment horizontal="center" vertical="center" wrapText="1"/>
    </xf>
    <xf numFmtId="1" fontId="20" fillId="27" borderId="10" xfId="0" applyNumberFormat="1" applyFont="1" applyFill="1" applyBorder="1" applyAlignment="1">
      <alignment horizontal="center" vertical="center" wrapText="1"/>
    </xf>
    <xf numFmtId="4" fontId="4" fillId="45" borderId="50" xfId="0" applyNumberFormat="1" applyFont="1" applyFill="1" applyBorder="1" applyAlignment="1">
      <alignment horizontal="center" vertical="center" wrapText="1"/>
    </xf>
    <xf numFmtId="0" fontId="21" fillId="40" borderId="40" xfId="0" applyFont="1" applyFill="1" applyBorder="1" applyAlignment="1">
      <alignment horizontal="center" vertical="center" wrapText="1"/>
    </xf>
    <xf numFmtId="14" fontId="21" fillId="40" borderId="10" xfId="0" applyNumberFormat="1" applyFont="1" applyFill="1" applyBorder="1" applyAlignment="1">
      <alignment horizontal="center" vertical="center" wrapText="1"/>
    </xf>
    <xf numFmtId="14" fontId="21" fillId="40" borderId="14" xfId="0" applyNumberFormat="1" applyFont="1" applyFill="1" applyBorder="1" applyAlignment="1">
      <alignment horizontal="center" vertical="center" wrapText="1"/>
    </xf>
    <xf numFmtId="14" fontId="20" fillId="27" borderId="50" xfId="0" applyNumberFormat="1" applyFont="1" applyFill="1" applyBorder="1" applyAlignment="1">
      <alignment horizontal="center" vertical="center" wrapText="1"/>
    </xf>
    <xf numFmtId="0" fontId="20" fillId="27" borderId="50" xfId="0" applyFont="1" applyFill="1" applyBorder="1" applyAlignment="1">
      <alignment horizontal="center" vertical="center" wrapText="1"/>
    </xf>
    <xf numFmtId="0" fontId="11" fillId="40" borderId="10" xfId="0" applyFont="1" applyFill="1" applyBorder="1" applyAlignment="1">
      <alignment horizontal="center" vertical="center" wrapText="1"/>
    </xf>
    <xf numFmtId="0" fontId="0" fillId="0" borderId="0" xfId="0" applyAlignment="1">
      <alignment horizontal="center"/>
    </xf>
    <xf numFmtId="0" fontId="7" fillId="46" borderId="10" xfId="0" applyFont="1" applyFill="1" applyBorder="1" applyAlignment="1">
      <alignment horizontal="center" vertical="center" wrapText="1"/>
    </xf>
    <xf numFmtId="203" fontId="19" fillId="41"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38" borderId="10" xfId="0" applyFill="1" applyBorder="1" applyAlignment="1">
      <alignment/>
    </xf>
    <xf numFmtId="4" fontId="0" fillId="38" borderId="10" xfId="0" applyNumberFormat="1" applyFill="1" applyBorder="1" applyAlignment="1">
      <alignment vertical="center"/>
    </xf>
    <xf numFmtId="0" fontId="0" fillId="38" borderId="10" xfId="0" applyFill="1" applyBorder="1" applyAlignment="1">
      <alignment horizontal="center" vertical="center"/>
    </xf>
    <xf numFmtId="4" fontId="5" fillId="38" borderId="10" xfId="0" applyNumberFormat="1" applyFont="1" applyFill="1" applyBorder="1" applyAlignment="1">
      <alignment vertical="center"/>
    </xf>
    <xf numFmtId="0" fontId="0" fillId="0" borderId="10" xfId="0" applyFont="1" applyBorder="1" applyAlignment="1">
      <alignment horizontal="center" wrapText="1"/>
    </xf>
    <xf numFmtId="0" fontId="107" fillId="38" borderId="10" xfId="0" applyFont="1" applyFill="1" applyBorder="1" applyAlignment="1">
      <alignment horizontal="center" vertical="center"/>
    </xf>
    <xf numFmtId="0" fontId="0" fillId="38" borderId="10" xfId="0" applyFill="1" applyBorder="1" applyAlignment="1">
      <alignment vertical="center" wrapText="1"/>
    </xf>
    <xf numFmtId="0" fontId="0" fillId="0" borderId="10" xfId="0" applyFont="1" applyFill="1" applyBorder="1" applyAlignment="1">
      <alignment horizontal="center" vertical="center" wrapText="1"/>
    </xf>
    <xf numFmtId="10" fontId="0" fillId="38" borderId="10" xfId="0" applyNumberFormat="1" applyFill="1" applyBorder="1" applyAlignment="1">
      <alignment horizontal="center" vertical="center"/>
    </xf>
    <xf numFmtId="10" fontId="5" fillId="38" borderId="10" xfId="0" applyNumberFormat="1" applyFont="1" applyFill="1" applyBorder="1" applyAlignment="1">
      <alignment horizontal="center" vertical="center"/>
    </xf>
    <xf numFmtId="10" fontId="0" fillId="0" borderId="0" xfId="0" applyNumberFormat="1" applyAlignment="1">
      <alignment wrapText="1"/>
    </xf>
    <xf numFmtId="0" fontId="124" fillId="0" borderId="10" xfId="0" applyFont="1" applyBorder="1" applyAlignment="1">
      <alignment horizontal="center" vertical="center"/>
    </xf>
    <xf numFmtId="43" fontId="64" fillId="27" borderId="10" xfId="47" applyFont="1" applyFill="1" applyBorder="1" applyAlignment="1">
      <alignment horizontal="center" vertical="center" wrapText="1"/>
    </xf>
    <xf numFmtId="43" fontId="53" fillId="27" borderId="10" xfId="47" applyFont="1" applyFill="1" applyBorder="1" applyAlignment="1">
      <alignment horizontal="center" vertical="center" wrapText="1"/>
    </xf>
    <xf numFmtId="0" fontId="13" fillId="27" borderId="10" xfId="0"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top" wrapText="1"/>
      <protection locked="0"/>
    </xf>
    <xf numFmtId="0" fontId="121" fillId="27" borderId="10" xfId="0" applyFont="1" applyFill="1" applyBorder="1" applyAlignment="1" applyProtection="1">
      <alignment horizontal="center" vertical="center" wrapText="1"/>
      <protection locked="0"/>
    </xf>
    <xf numFmtId="0" fontId="19" fillId="0" borderId="19" xfId="0" applyFont="1" applyBorder="1" applyAlignment="1" applyProtection="1">
      <alignment horizontal="center" vertical="top" wrapText="1"/>
      <protection locked="0"/>
    </xf>
    <xf numFmtId="0" fontId="19" fillId="0" borderId="21" xfId="0" applyFont="1" applyBorder="1" applyAlignment="1" applyProtection="1">
      <alignment horizontal="center" vertical="top" wrapText="1"/>
      <protection locked="0"/>
    </xf>
    <xf numFmtId="0" fontId="19" fillId="0" borderId="54" xfId="0" applyFont="1" applyBorder="1" applyAlignment="1" applyProtection="1">
      <alignment horizontal="center" vertical="top" wrapText="1"/>
      <protection locked="0"/>
    </xf>
    <xf numFmtId="0" fontId="19" fillId="0" borderId="34" xfId="0" applyFont="1" applyBorder="1" applyAlignment="1" applyProtection="1">
      <alignment horizontal="center" vertical="top" wrapText="1"/>
      <protection locked="0"/>
    </xf>
    <xf numFmtId="0" fontId="19" fillId="0" borderId="0" xfId="0" applyFont="1" applyBorder="1" applyAlignment="1" applyProtection="1">
      <alignment horizontal="center" vertical="top" wrapText="1"/>
      <protection locked="0"/>
    </xf>
    <xf numFmtId="0" fontId="19" fillId="0" borderId="55" xfId="0" applyFont="1" applyBorder="1" applyAlignment="1" applyProtection="1">
      <alignment horizontal="center" vertical="top" wrapText="1"/>
      <protection locked="0"/>
    </xf>
    <xf numFmtId="0" fontId="19" fillId="0" borderId="56" xfId="0" applyFont="1" applyBorder="1" applyAlignment="1" applyProtection="1">
      <alignment horizontal="center" vertical="top" wrapText="1"/>
      <protection locked="0"/>
    </xf>
    <xf numFmtId="0" fontId="19" fillId="0" borderId="57" xfId="0" applyFont="1" applyBorder="1" applyAlignment="1" applyProtection="1">
      <alignment horizontal="center" vertical="top" wrapText="1"/>
      <protection locked="0"/>
    </xf>
    <xf numFmtId="0" fontId="19" fillId="0" borderId="58" xfId="0" applyFont="1" applyBorder="1" applyAlignment="1" applyProtection="1">
      <alignment horizontal="center" vertical="top" wrapText="1"/>
      <protection locked="0"/>
    </xf>
    <xf numFmtId="0" fontId="125" fillId="39" borderId="0" xfId="0" applyFont="1" applyFill="1" applyBorder="1" applyAlignment="1" applyProtection="1">
      <alignment horizontal="left" wrapText="1"/>
      <protection locked="0"/>
    </xf>
    <xf numFmtId="0" fontId="125" fillId="39" borderId="55" xfId="0" applyFont="1" applyFill="1" applyBorder="1" applyAlignment="1" applyProtection="1">
      <alignment horizontal="left" wrapText="1"/>
      <protection locked="0"/>
    </xf>
    <xf numFmtId="0" fontId="108" fillId="39" borderId="0" xfId="0" applyFont="1" applyFill="1" applyBorder="1" applyAlignment="1" applyProtection="1">
      <alignment horizontal="left" vertical="top" wrapText="1"/>
      <protection locked="0"/>
    </xf>
    <xf numFmtId="0" fontId="10" fillId="0" borderId="0" xfId="0" applyFont="1" applyAlignment="1" applyProtection="1">
      <alignment horizontal="center" wrapText="1"/>
      <protection locked="0"/>
    </xf>
    <xf numFmtId="14" fontId="12" fillId="0" borderId="0" xfId="0" applyNumberFormat="1" applyFont="1" applyFill="1" applyAlignment="1" applyProtection="1">
      <alignment horizontal="center" vertical="center" wrapText="1"/>
      <protection locked="0"/>
    </xf>
    <xf numFmtId="14" fontId="12" fillId="0" borderId="0" xfId="0" applyNumberFormat="1" applyFont="1" applyFill="1" applyBorder="1" applyAlignment="1" applyProtection="1">
      <alignment horizontal="center" vertical="center" wrapText="1"/>
      <protection locked="0"/>
    </xf>
    <xf numFmtId="0" fontId="13" fillId="27" borderId="14" xfId="0" applyFont="1" applyFill="1" applyBorder="1" applyAlignment="1" applyProtection="1">
      <alignment horizontal="center" vertical="center" wrapText="1"/>
      <protection locked="0"/>
    </xf>
    <xf numFmtId="0" fontId="13" fillId="27" borderId="24" xfId="0" applyFont="1" applyFill="1" applyBorder="1" applyAlignment="1" applyProtection="1">
      <alignment horizontal="center" vertical="center" wrapText="1"/>
      <protection locked="0"/>
    </xf>
    <xf numFmtId="0" fontId="13" fillId="27" borderId="23" xfId="0" applyFont="1" applyFill="1" applyBorder="1" applyAlignment="1" applyProtection="1">
      <alignment horizontal="center" vertical="center" wrapText="1"/>
      <protection locked="0"/>
    </xf>
    <xf numFmtId="17" fontId="13" fillId="27"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top" wrapText="1"/>
      <protection locked="0"/>
    </xf>
    <xf numFmtId="0" fontId="13" fillId="0" borderId="55" xfId="0" applyFont="1" applyBorder="1" applyAlignment="1" applyProtection="1">
      <alignment horizontal="center" vertical="top" wrapText="1"/>
      <protection locked="0"/>
    </xf>
    <xf numFmtId="0" fontId="19" fillId="0" borderId="59" xfId="0" applyFont="1" applyBorder="1" applyAlignment="1" applyProtection="1">
      <alignment horizontal="center" vertical="top" wrapText="1"/>
      <protection locked="0"/>
    </xf>
    <xf numFmtId="0" fontId="19" fillId="0" borderId="60" xfId="0" applyFont="1" applyBorder="1" applyAlignment="1" applyProtection="1">
      <alignment horizontal="center" vertical="top" wrapText="1"/>
      <protection locked="0"/>
    </xf>
    <xf numFmtId="0" fontId="19" fillId="0" borderId="10" xfId="0" applyFont="1" applyBorder="1" applyAlignment="1" applyProtection="1">
      <alignment horizontal="center" vertical="top" wrapText="1"/>
      <protection locked="0"/>
    </xf>
    <xf numFmtId="0" fontId="19" fillId="0" borderId="61" xfId="0" applyFont="1" applyBorder="1" applyAlignment="1" applyProtection="1">
      <alignment horizontal="center" vertical="top" wrapText="1"/>
      <protection locked="0"/>
    </xf>
    <xf numFmtId="0" fontId="121" fillId="0" borderId="0" xfId="0" applyFont="1" applyBorder="1" applyAlignment="1" applyProtection="1">
      <alignment horizontal="center" vertical="top" wrapText="1"/>
      <protection locked="0"/>
    </xf>
    <xf numFmtId="0" fontId="122" fillId="39" borderId="0" xfId="0" applyFont="1" applyFill="1" applyBorder="1" applyAlignment="1" applyProtection="1">
      <alignment vertical="center" wrapText="1"/>
      <protection locked="0"/>
    </xf>
    <xf numFmtId="0" fontId="122" fillId="39" borderId="62" xfId="0" applyFont="1" applyFill="1" applyBorder="1" applyAlignment="1" applyProtection="1">
      <alignment vertical="center" wrapText="1"/>
      <protection locked="0"/>
    </xf>
    <xf numFmtId="0" fontId="49" fillId="0" borderId="63" xfId="0" applyFont="1" applyBorder="1" applyAlignment="1" applyProtection="1">
      <alignment horizontal="left" vertical="top" wrapText="1"/>
      <protection locked="0"/>
    </xf>
    <xf numFmtId="0" fontId="49" fillId="0" borderId="13" xfId="0" applyFont="1" applyBorder="1" applyAlignment="1" applyProtection="1">
      <alignment horizontal="left" vertical="top" wrapText="1"/>
      <protection locked="0"/>
    </xf>
    <xf numFmtId="0" fontId="49" fillId="0" borderId="64"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65" xfId="0" applyFont="1" applyBorder="1" applyAlignment="1" applyProtection="1">
      <alignment horizontal="left" vertical="top" wrapText="1"/>
      <protection locked="0"/>
    </xf>
    <xf numFmtId="0" fontId="49" fillId="0" borderId="57" xfId="0" applyFont="1" applyBorder="1" applyAlignment="1" applyProtection="1">
      <alignment horizontal="left" vertical="top" wrapText="1"/>
      <protection locked="0"/>
    </xf>
    <xf numFmtId="0" fontId="5" fillId="0" borderId="1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5" fillId="40" borderId="1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122" fillId="39" borderId="0" xfId="0" applyFont="1" applyFill="1" applyBorder="1" applyAlignment="1" applyProtection="1">
      <alignment horizontal="center" vertical="center" wrapText="1"/>
      <protection locked="0"/>
    </xf>
    <xf numFmtId="0" fontId="122" fillId="39" borderId="62"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35" xfId="0" applyFont="1" applyFill="1" applyBorder="1" applyAlignment="1">
      <alignment horizontal="center" wrapText="1"/>
    </xf>
    <xf numFmtId="0" fontId="11" fillId="0" borderId="63" xfId="0" applyFont="1" applyBorder="1" applyAlignment="1" applyProtection="1">
      <alignment horizontal="left" wrapText="1"/>
      <protection locked="0"/>
    </xf>
    <xf numFmtId="0" fontId="11" fillId="0" borderId="13" xfId="0" applyFont="1" applyBorder="1" applyAlignment="1" applyProtection="1">
      <alignment horizontal="left" wrapText="1"/>
      <protection locked="0"/>
    </xf>
    <xf numFmtId="0" fontId="11" fillId="0" borderId="64"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1" fillId="0" borderId="65" xfId="0" applyFont="1" applyBorder="1" applyAlignment="1" applyProtection="1">
      <alignment horizontal="left" wrapText="1"/>
      <protection locked="0"/>
    </xf>
    <xf numFmtId="0" fontId="11" fillId="0" borderId="57" xfId="0" applyFont="1" applyBorder="1" applyAlignment="1" applyProtection="1">
      <alignment horizontal="left" wrapText="1"/>
      <protection locked="0"/>
    </xf>
    <xf numFmtId="0" fontId="7" fillId="0" borderId="66" xfId="0" applyFont="1" applyBorder="1" applyAlignment="1" applyProtection="1">
      <alignment horizontal="center" vertical="top" wrapText="1"/>
      <protection locked="0"/>
    </xf>
    <xf numFmtId="0" fontId="7" fillId="0" borderId="67" xfId="0" applyFont="1" applyBorder="1" applyAlignment="1" applyProtection="1">
      <alignment horizontal="center" vertical="top" wrapText="1"/>
      <protection locked="0"/>
    </xf>
    <xf numFmtId="0" fontId="7" fillId="0" borderId="68"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69" xfId="0" applyFont="1" applyBorder="1" applyAlignment="1" applyProtection="1">
      <alignment horizontal="center" vertical="top" wrapText="1"/>
      <protection locked="0"/>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vertical="top" wrapText="1"/>
      <protection locked="0"/>
    </xf>
    <xf numFmtId="0" fontId="122" fillId="0" borderId="0" xfId="0" applyFont="1" applyBorder="1" applyAlignment="1" applyProtection="1">
      <alignment horizontal="center" vertical="center" wrapText="1"/>
      <protection/>
    </xf>
    <xf numFmtId="0" fontId="4" fillId="27" borderId="10" xfId="0" applyFont="1" applyFill="1" applyBorder="1" applyAlignment="1">
      <alignment horizontal="left" vertical="center" wrapText="1"/>
    </xf>
    <xf numFmtId="0" fontId="4" fillId="27" borderId="35" xfId="0" applyFont="1" applyFill="1" applyBorder="1" applyAlignment="1">
      <alignment vertical="center" wrapText="1"/>
    </xf>
    <xf numFmtId="0" fontId="4" fillId="27" borderId="35" xfId="0" applyFont="1" applyFill="1" applyBorder="1" applyAlignment="1">
      <alignment horizontal="left" vertical="center" wrapText="1"/>
    </xf>
    <xf numFmtId="0" fontId="4" fillId="39" borderId="40" xfId="0" applyFont="1" applyFill="1" applyBorder="1" applyAlignment="1">
      <alignment horizontal="center" vertical="center" wrapText="1"/>
    </xf>
    <xf numFmtId="0" fontId="4" fillId="39" borderId="43" xfId="0" applyFont="1" applyFill="1" applyBorder="1" applyAlignment="1">
      <alignment horizontal="center" vertical="center" wrapText="1"/>
    </xf>
    <xf numFmtId="0" fontId="5" fillId="40" borderId="42" xfId="0" applyFont="1" applyFill="1" applyBorder="1" applyAlignment="1">
      <alignment horizontal="center" vertical="top" wrapText="1"/>
    </xf>
    <xf numFmtId="0" fontId="5" fillId="40" borderId="17" xfId="0" applyFont="1" applyFill="1" applyBorder="1" applyAlignment="1">
      <alignment horizontal="center" vertical="top" wrapText="1"/>
    </xf>
    <xf numFmtId="0" fontId="5" fillId="40" borderId="70" xfId="0" applyFont="1" applyFill="1" applyBorder="1" applyAlignment="1">
      <alignment horizontal="center" vertical="top" wrapText="1"/>
    </xf>
    <xf numFmtId="0" fontId="5" fillId="40" borderId="40" xfId="0" applyFont="1" applyFill="1" applyBorder="1" applyAlignment="1">
      <alignment horizontal="center" vertical="top" wrapText="1"/>
    </xf>
    <xf numFmtId="0" fontId="5" fillId="40" borderId="10" xfId="0" applyFont="1" applyFill="1" applyBorder="1" applyAlignment="1">
      <alignment horizontal="center" vertical="top" wrapText="1"/>
    </xf>
    <xf numFmtId="0" fontId="5" fillId="40" borderId="50" xfId="0" applyFont="1" applyFill="1" applyBorder="1" applyAlignment="1">
      <alignment horizontal="center" vertical="top" wrapText="1"/>
    </xf>
    <xf numFmtId="17" fontId="13" fillId="0" borderId="10" xfId="0" applyNumberFormat="1" applyFont="1" applyBorder="1" applyAlignment="1" applyProtection="1">
      <alignment horizontal="center" vertical="center" wrapText="1"/>
      <protection locked="0"/>
    </xf>
    <xf numFmtId="17" fontId="121" fillId="0" borderId="10" xfId="0" applyNumberFormat="1" applyFont="1" applyBorder="1" applyAlignment="1" applyProtection="1">
      <alignment horizontal="center" vertical="center" wrapText="1"/>
      <protection locked="0"/>
    </xf>
    <xf numFmtId="0" fontId="5" fillId="40" borderId="42"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40" borderId="70" xfId="0" applyFont="1" applyFill="1" applyBorder="1" applyAlignment="1">
      <alignment horizontal="center" vertical="center" wrapText="1"/>
    </xf>
    <xf numFmtId="14" fontId="12" fillId="0" borderId="0" xfId="0" applyNumberFormat="1" applyFont="1" applyFill="1" applyAlignment="1" applyProtection="1">
      <alignment horizontal="center" vertical="center" wrapText="1"/>
      <protection locked="0"/>
    </xf>
    <xf numFmtId="14" fontId="4" fillId="27" borderId="10" xfId="0" applyNumberFormat="1" applyFont="1" applyFill="1" applyBorder="1" applyAlignment="1">
      <alignment horizontal="left" vertical="center" wrapText="1"/>
    </xf>
    <xf numFmtId="14" fontId="4" fillId="27" borderId="35" xfId="0" applyNumberFormat="1" applyFont="1" applyFill="1" applyBorder="1" applyAlignment="1">
      <alignment horizontal="left" vertical="center" wrapText="1"/>
    </xf>
    <xf numFmtId="0" fontId="7" fillId="0" borderId="71" xfId="0" applyFont="1" applyBorder="1" applyAlignment="1" applyProtection="1">
      <alignment horizontal="center" vertical="top" wrapText="1"/>
      <protection locked="0"/>
    </xf>
    <xf numFmtId="0" fontId="7" fillId="0" borderId="72" xfId="0" applyFont="1" applyBorder="1" applyAlignment="1" applyProtection="1">
      <alignment horizontal="center" vertical="top" wrapText="1"/>
      <protection locked="0"/>
    </xf>
    <xf numFmtId="0" fontId="7" fillId="0" borderId="73" xfId="0" applyFont="1" applyBorder="1" applyAlignment="1" applyProtection="1">
      <alignment horizontal="center" vertical="top" wrapText="1"/>
      <protection locked="0"/>
    </xf>
    <xf numFmtId="0" fontId="13" fillId="0" borderId="0" xfId="0" applyFont="1" applyBorder="1" applyAlignment="1" applyProtection="1">
      <alignment horizontal="center" vertical="center" wrapText="1"/>
      <protection/>
    </xf>
    <xf numFmtId="0" fontId="7" fillId="0" borderId="0" xfId="0" applyFont="1" applyFill="1" applyBorder="1" applyAlignment="1" applyProtection="1">
      <alignment horizontal="right" vertical="center" wrapText="1"/>
      <protection locked="0"/>
    </xf>
    <xf numFmtId="0" fontId="7" fillId="0" borderId="22" xfId="0" applyFont="1" applyFill="1" applyBorder="1" applyAlignment="1" applyProtection="1">
      <alignment horizontal="right" vertical="center" wrapText="1"/>
      <protection locked="0"/>
    </xf>
    <xf numFmtId="0" fontId="7" fillId="0" borderId="0" xfId="0" applyFont="1" applyBorder="1" applyAlignment="1" applyProtection="1">
      <alignment horizontal="center" vertical="top" wrapText="1"/>
      <protection/>
    </xf>
    <xf numFmtId="0" fontId="7" fillId="0" borderId="55" xfId="0" applyFont="1" applyBorder="1" applyAlignment="1" applyProtection="1">
      <alignment horizontal="center" vertical="top" wrapText="1"/>
      <protection/>
    </xf>
    <xf numFmtId="0" fontId="4" fillId="45" borderId="50" xfId="0" applyFont="1" applyFill="1" applyBorder="1" applyAlignment="1">
      <alignment horizontal="center" vertical="center" wrapText="1"/>
    </xf>
    <xf numFmtId="0" fontId="4" fillId="45" borderId="48"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35" xfId="0" applyFont="1" applyFill="1" applyBorder="1" applyAlignment="1">
      <alignment horizontal="center" wrapText="1"/>
    </xf>
    <xf numFmtId="0" fontId="13" fillId="0" borderId="14" xfId="0" applyFont="1" applyBorder="1" applyAlignment="1" applyProtection="1">
      <alignment horizontal="center" vertical="center" wrapText="1"/>
      <protection locked="0"/>
    </xf>
    <xf numFmtId="0" fontId="121" fillId="0" borderId="10" xfId="0" applyFont="1" applyBorder="1" applyAlignment="1" applyProtection="1">
      <alignment horizontal="center" vertical="center" wrapText="1"/>
      <protection locked="0"/>
    </xf>
    <xf numFmtId="0" fontId="121" fillId="0" borderId="14" xfId="0" applyFont="1" applyBorder="1" applyAlignment="1" applyProtection="1">
      <alignment horizontal="center" vertical="center" wrapText="1"/>
      <protection locked="0"/>
    </xf>
    <xf numFmtId="14" fontId="4" fillId="27" borderId="10" xfId="0" applyNumberFormat="1" applyFont="1" applyFill="1" applyBorder="1" applyAlignment="1">
      <alignment horizontal="center" vertical="center" wrapText="1"/>
    </xf>
    <xf numFmtId="14" fontId="4" fillId="27" borderId="35" xfId="0" applyNumberFormat="1" applyFont="1" applyFill="1" applyBorder="1" applyAlignment="1">
      <alignment horizontal="center" vertical="center" wrapText="1"/>
    </xf>
    <xf numFmtId="17" fontId="13" fillId="0" borderId="14" xfId="0" applyNumberFormat="1" applyFont="1" applyBorder="1" applyAlignment="1" applyProtection="1">
      <alignment horizontal="center" vertical="center" wrapText="1"/>
      <protection locked="0"/>
    </xf>
    <xf numFmtId="0" fontId="5" fillId="40" borderId="42" xfId="0" applyFont="1" applyFill="1" applyBorder="1" applyAlignment="1">
      <alignment horizontal="left" vertical="center" wrapText="1"/>
    </xf>
    <xf numFmtId="0" fontId="5" fillId="40" borderId="17" xfId="0" applyFont="1" applyFill="1" applyBorder="1" applyAlignment="1">
      <alignment horizontal="left" vertical="center" wrapText="1"/>
    </xf>
    <xf numFmtId="0" fontId="5" fillId="40" borderId="70" xfId="0" applyFont="1" applyFill="1" applyBorder="1" applyAlignment="1">
      <alignment horizontal="left" vertical="center" wrapText="1"/>
    </xf>
    <xf numFmtId="0" fontId="4" fillId="39" borderId="10" xfId="0" applyFont="1" applyFill="1" applyBorder="1" applyAlignment="1">
      <alignment horizontal="center" vertical="center" wrapText="1"/>
    </xf>
    <xf numFmtId="0" fontId="4" fillId="39" borderId="35" xfId="0" applyFont="1" applyFill="1" applyBorder="1" applyAlignment="1">
      <alignment horizontal="center" vertical="center" wrapText="1"/>
    </xf>
    <xf numFmtId="14" fontId="4" fillId="40" borderId="10" xfId="0" applyNumberFormat="1" applyFont="1" applyFill="1" applyBorder="1" applyAlignment="1">
      <alignment horizontal="center" vertical="center" wrapText="1"/>
    </xf>
    <xf numFmtId="14" fontId="4" fillId="40" borderId="35" xfId="0" applyNumberFormat="1" applyFont="1" applyFill="1" applyBorder="1" applyAlignment="1">
      <alignment horizontal="center" vertical="center" wrapText="1"/>
    </xf>
    <xf numFmtId="0" fontId="0" fillId="0" borderId="74" xfId="0" applyFont="1" applyBorder="1" applyAlignment="1">
      <alignment horizontal="center" wrapText="1"/>
    </xf>
    <xf numFmtId="0" fontId="10" fillId="0" borderId="0" xfId="0" applyFont="1" applyBorder="1" applyAlignment="1" applyProtection="1">
      <alignment horizontal="center" vertical="center" wrapText="1"/>
      <protection/>
    </xf>
    <xf numFmtId="0" fontId="13" fillId="0" borderId="0" xfId="0"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xf numFmtId="0" fontId="0" fillId="0" borderId="0" xfId="0" applyNumberFormat="1" applyFont="1" applyBorder="1" applyAlignment="1" applyProtection="1">
      <alignment horizontal="center" wrapText="1"/>
      <protection/>
    </xf>
    <xf numFmtId="14" fontId="12" fillId="0" borderId="75" xfId="0" applyNumberFormat="1" applyFont="1" applyBorder="1" applyAlignment="1" applyProtection="1">
      <alignment horizontal="center" vertical="center" wrapText="1"/>
      <protection/>
    </xf>
    <xf numFmtId="14" fontId="12" fillId="0" borderId="0" xfId="0" applyNumberFormat="1" applyFont="1" applyBorder="1" applyAlignment="1" applyProtection="1">
      <alignment horizontal="center" vertical="center" wrapText="1"/>
      <protection/>
    </xf>
    <xf numFmtId="0" fontId="7" fillId="0" borderId="76"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77" xfId="0" applyFont="1" applyBorder="1" applyAlignment="1" applyProtection="1">
      <alignment horizontal="center" vertical="top" wrapText="1"/>
      <protection locked="0"/>
    </xf>
    <xf numFmtId="0" fontId="7" fillId="0" borderId="34"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55" xfId="0" applyFont="1" applyBorder="1" applyAlignment="1" applyProtection="1">
      <alignment horizontal="center" vertical="top" wrapText="1"/>
      <protection locked="0"/>
    </xf>
    <xf numFmtId="0" fontId="7" fillId="0" borderId="15" xfId="0" applyFont="1" applyBorder="1" applyAlignment="1" applyProtection="1">
      <alignment horizontal="center" vertical="top" wrapText="1"/>
      <protection locked="0"/>
    </xf>
    <xf numFmtId="0" fontId="7" fillId="0" borderId="20" xfId="0" applyFont="1" applyBorder="1" applyAlignment="1" applyProtection="1">
      <alignment horizontal="center" vertical="top" wrapText="1"/>
      <protection locked="0"/>
    </xf>
    <xf numFmtId="0" fontId="7" fillId="0" borderId="78" xfId="0" applyFont="1" applyBorder="1" applyAlignment="1" applyProtection="1">
      <alignment horizontal="center" vertical="top" wrapText="1"/>
      <protection locked="0"/>
    </xf>
    <xf numFmtId="0" fontId="7" fillId="0" borderId="19" xfId="0" applyFont="1" applyBorder="1" applyAlignment="1" applyProtection="1">
      <alignment horizontal="center" vertical="top" wrapText="1"/>
      <protection locked="0"/>
    </xf>
    <xf numFmtId="0" fontId="7" fillId="0" borderId="21" xfId="0" applyFont="1" applyBorder="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7" fillId="0" borderId="56" xfId="0" applyFont="1" applyBorder="1" applyAlignment="1" applyProtection="1">
      <alignment horizontal="center" vertical="top" wrapText="1"/>
      <protection locked="0"/>
    </xf>
    <xf numFmtId="0" fontId="7" fillId="0" borderId="57"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5" fillId="39"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11" fillId="0" borderId="6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79" xfId="0" applyFont="1" applyBorder="1" applyAlignment="1" applyProtection="1">
      <alignment horizontal="left" vertical="top" wrapText="1"/>
      <protection locked="0"/>
    </xf>
    <xf numFmtId="0" fontId="11" fillId="0" borderId="6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65" xfId="0" applyFont="1" applyBorder="1" applyAlignment="1" applyProtection="1">
      <alignment horizontal="left" vertical="top" wrapText="1"/>
      <protection locked="0"/>
    </xf>
    <xf numFmtId="0" fontId="11" fillId="0" borderId="57" xfId="0" applyFont="1" applyBorder="1" applyAlignment="1" applyProtection="1">
      <alignment horizontal="left" vertical="top" wrapText="1"/>
      <protection locked="0"/>
    </xf>
    <xf numFmtId="0" fontId="11" fillId="0" borderId="80" xfId="0" applyFont="1" applyBorder="1" applyAlignment="1" applyProtection="1">
      <alignment horizontal="left" vertical="top" wrapText="1"/>
      <protection locked="0"/>
    </xf>
    <xf numFmtId="0" fontId="5" fillId="40" borderId="10"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39" borderId="81"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locked="0"/>
    </xf>
    <xf numFmtId="0" fontId="19" fillId="0" borderId="22" xfId="0" applyFont="1" applyFill="1" applyBorder="1" applyAlignment="1" applyProtection="1">
      <alignment horizontal="right" vertical="center" wrapText="1"/>
      <protection locked="0"/>
    </xf>
    <xf numFmtId="0" fontId="121" fillId="36" borderId="10" xfId="0" applyFont="1" applyFill="1" applyBorder="1" applyAlignment="1" applyProtection="1">
      <alignment horizontal="center" vertical="center" wrapText="1"/>
      <protection locked="0"/>
    </xf>
    <xf numFmtId="0" fontId="121" fillId="36" borderId="14" xfId="0" applyFont="1" applyFill="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5" fillId="0" borderId="82" xfId="0" applyFont="1" applyBorder="1" applyAlignment="1" applyProtection="1">
      <alignment horizontal="center" vertical="top" wrapText="1"/>
      <protection locked="0"/>
    </xf>
    <xf numFmtId="0" fontId="0" fillId="0" borderId="82" xfId="0" applyFont="1" applyBorder="1" applyAlignment="1" applyProtection="1">
      <alignment horizontal="center" vertical="top" wrapText="1"/>
      <protection locked="0"/>
    </xf>
    <xf numFmtId="0" fontId="0" fillId="0" borderId="81" xfId="0" applyFont="1" applyBorder="1" applyAlignment="1" applyProtection="1">
      <alignment horizontal="center" vertical="top" wrapText="1"/>
      <protection locked="0"/>
    </xf>
    <xf numFmtId="0" fontId="0" fillId="0" borderId="83" xfId="0" applyFont="1" applyBorder="1" applyAlignment="1" applyProtection="1">
      <alignment horizontal="center" vertical="top" wrapText="1"/>
      <protection locked="0"/>
    </xf>
    <xf numFmtId="0" fontId="0" fillId="0" borderId="84" xfId="0" applyFont="1" applyBorder="1" applyAlignment="1" applyProtection="1">
      <alignment horizontal="center" vertical="top" wrapText="1"/>
      <protection locked="0"/>
    </xf>
    <xf numFmtId="0" fontId="0" fillId="0" borderId="85" xfId="0" applyFont="1" applyBorder="1" applyAlignment="1" applyProtection="1">
      <alignment horizontal="center" vertical="top" wrapText="1"/>
      <protection locked="0"/>
    </xf>
    <xf numFmtId="0" fontId="0" fillId="0" borderId="86" xfId="0" applyFont="1" applyBorder="1" applyAlignment="1" applyProtection="1">
      <alignment horizontal="center" vertical="top" wrapText="1"/>
      <protection locked="0"/>
    </xf>
    <xf numFmtId="0" fontId="10" fillId="36" borderId="0" xfId="0" applyFont="1" applyFill="1" applyBorder="1" applyAlignment="1" applyProtection="1">
      <alignment horizontal="center" vertical="center" wrapText="1"/>
      <protection/>
    </xf>
    <xf numFmtId="0" fontId="13" fillId="36" borderId="0" xfId="0" applyFont="1" applyFill="1" applyBorder="1" applyAlignment="1" applyProtection="1">
      <alignment horizontal="center" vertical="top" wrapText="1"/>
      <protection/>
    </xf>
    <xf numFmtId="0" fontId="13" fillId="36" borderId="10" xfId="0" applyFont="1" applyFill="1" applyBorder="1" applyAlignment="1" applyProtection="1">
      <alignment horizontal="center" vertical="center" wrapText="1"/>
      <protection locked="0"/>
    </xf>
    <xf numFmtId="0" fontId="13" fillId="36" borderId="14" xfId="0" applyFont="1" applyFill="1" applyBorder="1" applyAlignment="1" applyProtection="1">
      <alignment horizontal="center" vertical="center" wrapText="1"/>
      <protection locked="0"/>
    </xf>
    <xf numFmtId="9" fontId="126" fillId="36" borderId="0" xfId="55" applyFont="1" applyFill="1" applyBorder="1" applyAlignment="1" applyProtection="1">
      <alignment horizontal="left" vertical="top" wrapText="1"/>
      <protection/>
    </xf>
    <xf numFmtId="0" fontId="13" fillId="36"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125" fillId="39" borderId="0" xfId="54" applyFont="1" applyFill="1" applyAlignment="1" applyProtection="1">
      <alignment horizontal="left" wrapText="1"/>
      <protection/>
    </xf>
    <xf numFmtId="0" fontId="108" fillId="39" borderId="0" xfId="54" applyFont="1" applyFill="1" applyAlignment="1" applyProtection="1">
      <alignment horizontal="left" wrapText="1"/>
      <protection/>
    </xf>
    <xf numFmtId="0" fontId="47" fillId="47" borderId="0" xfId="0" applyFont="1" applyFill="1" applyAlignment="1" applyProtection="1">
      <alignment horizontal="center"/>
      <protection locked="0"/>
    </xf>
    <xf numFmtId="0" fontId="13" fillId="0" borderId="0" xfId="0" applyFont="1" applyBorder="1" applyAlignment="1" applyProtection="1">
      <alignment horizontal="left" vertical="top" wrapText="1"/>
      <protection/>
    </xf>
    <xf numFmtId="0" fontId="10" fillId="0" borderId="10"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17" fontId="10" fillId="0" borderId="10" xfId="0" applyNumberFormat="1" applyFont="1" applyBorder="1" applyAlignment="1" applyProtection="1">
      <alignment horizontal="center" vertical="center" wrapText="1"/>
      <protection/>
    </xf>
    <xf numFmtId="17" fontId="10" fillId="0" borderId="14" xfId="0" applyNumberFormat="1" applyFont="1" applyBorder="1" applyAlignment="1" applyProtection="1">
      <alignment horizontal="center" vertical="center" wrapText="1"/>
      <protection/>
    </xf>
    <xf numFmtId="0" fontId="124" fillId="38" borderId="14" xfId="0" applyFont="1" applyFill="1" applyBorder="1" applyAlignment="1">
      <alignment horizontal="center" vertical="center"/>
    </xf>
    <xf numFmtId="0" fontId="124" fillId="38" borderId="24" xfId="0" applyFont="1" applyFill="1" applyBorder="1" applyAlignment="1">
      <alignment horizontal="center" vertical="center"/>
    </xf>
    <xf numFmtId="0" fontId="124" fillId="38" borderId="23" xfId="0" applyFont="1" applyFill="1" applyBorder="1" applyAlignment="1">
      <alignment horizontal="center" vertical="center"/>
    </xf>
    <xf numFmtId="0" fontId="11" fillId="0" borderId="10" xfId="0" applyFont="1" applyFill="1" applyBorder="1" applyAlignment="1">
      <alignment horizontal="center" wrapText="1"/>
    </xf>
    <xf numFmtId="0" fontId="10" fillId="45" borderId="14" xfId="0" applyFont="1" applyFill="1" applyBorder="1" applyAlignment="1">
      <alignment horizontal="center" vertical="top" wrapText="1"/>
    </xf>
    <xf numFmtId="0" fontId="10" fillId="45" borderId="24" xfId="0" applyFont="1" applyFill="1" applyBorder="1" applyAlignment="1">
      <alignment horizontal="center" vertical="top" wrapText="1"/>
    </xf>
    <xf numFmtId="0" fontId="10" fillId="45" borderId="23" xfId="0" applyFont="1" applyFill="1" applyBorder="1" applyAlignment="1">
      <alignment horizontal="center" vertical="top" wrapText="1"/>
    </xf>
    <xf numFmtId="0" fontId="7" fillId="0" borderId="0" xfId="0" applyFont="1" applyAlignment="1">
      <alignment horizontal="left" vertical="center" wrapText="1"/>
    </xf>
    <xf numFmtId="0" fontId="5" fillId="0" borderId="10" xfId="54" applyFont="1" applyBorder="1" applyAlignment="1">
      <alignment horizontal="center"/>
      <protection/>
    </xf>
    <xf numFmtId="0" fontId="5" fillId="0" borderId="21" xfId="54" applyFont="1" applyBorder="1" applyAlignment="1">
      <alignment horizontal="center"/>
      <protection/>
    </xf>
    <xf numFmtId="0" fontId="0" fillId="42" borderId="10" xfId="54" applyFont="1" applyFill="1" applyBorder="1" applyAlignment="1">
      <alignment horizontal="center"/>
      <protection/>
    </xf>
    <xf numFmtId="0" fontId="5" fillId="45" borderId="10" xfId="54" applyFont="1" applyFill="1" applyBorder="1" applyAlignment="1">
      <alignment horizontal="center"/>
      <protection/>
    </xf>
    <xf numFmtId="0" fontId="33" fillId="39" borderId="0" xfId="0" applyFont="1" applyFill="1" applyAlignment="1">
      <alignment horizontal="right" wrapText="1"/>
    </xf>
    <xf numFmtId="0" fontId="0" fillId="42" borderId="19" xfId="54" applyFill="1" applyBorder="1" applyAlignment="1">
      <alignment horizontal="left" vertical="top" wrapText="1"/>
      <protection/>
    </xf>
    <xf numFmtId="0" fontId="0" fillId="42" borderId="21" xfId="54" applyFill="1" applyBorder="1" applyAlignment="1">
      <alignment horizontal="left" vertical="top" wrapText="1"/>
      <protection/>
    </xf>
    <xf numFmtId="0" fontId="0" fillId="42" borderId="33" xfId="54" applyFill="1" applyBorder="1" applyAlignment="1">
      <alignment horizontal="left" vertical="top" wrapText="1"/>
      <protection/>
    </xf>
    <xf numFmtId="0" fontId="0" fillId="42" borderId="34" xfId="54" applyFill="1" applyBorder="1" applyAlignment="1">
      <alignment horizontal="left" vertical="top" wrapText="1"/>
      <protection/>
    </xf>
    <xf numFmtId="0" fontId="0" fillId="42" borderId="0" xfId="54" applyFill="1" applyBorder="1" applyAlignment="1">
      <alignment horizontal="left" vertical="top" wrapText="1"/>
      <protection/>
    </xf>
    <xf numFmtId="0" fontId="0" fillId="42" borderId="62" xfId="54" applyFill="1" applyBorder="1" applyAlignment="1">
      <alignment horizontal="left" vertical="top" wrapText="1"/>
      <protection/>
    </xf>
    <xf numFmtId="0" fontId="0" fillId="42" borderId="15" xfId="54" applyFill="1" applyBorder="1" applyAlignment="1">
      <alignment horizontal="left" vertical="top" wrapText="1"/>
      <protection/>
    </xf>
    <xf numFmtId="0" fontId="0" fillId="42" borderId="20" xfId="54" applyFill="1" applyBorder="1" applyAlignment="1">
      <alignment horizontal="left" vertical="top" wrapText="1"/>
      <protection/>
    </xf>
    <xf numFmtId="0" fontId="0" fillId="42" borderId="25" xfId="54" applyFill="1" applyBorder="1" applyAlignment="1">
      <alignment horizontal="left" vertical="top" wrapText="1"/>
      <protection/>
    </xf>
    <xf numFmtId="0" fontId="0" fillId="42" borderId="21" xfId="54" applyFont="1" applyFill="1" applyBorder="1" applyAlignment="1">
      <alignment horizontal="left" vertical="top" wrapText="1"/>
      <protection/>
    </xf>
    <xf numFmtId="0" fontId="0" fillId="42" borderId="33" xfId="54" applyFont="1" applyFill="1" applyBorder="1" applyAlignment="1">
      <alignment horizontal="left" vertical="top" wrapText="1"/>
      <protection/>
    </xf>
    <xf numFmtId="0" fontId="0" fillId="42" borderId="34" xfId="54" applyFont="1" applyFill="1" applyBorder="1" applyAlignment="1">
      <alignment horizontal="left" vertical="top" wrapText="1"/>
      <protection/>
    </xf>
    <xf numFmtId="0" fontId="0" fillId="42" borderId="0" xfId="54" applyFont="1" applyFill="1" applyBorder="1" applyAlignment="1">
      <alignment horizontal="left" vertical="top" wrapText="1"/>
      <protection/>
    </xf>
    <xf numFmtId="0" fontId="0" fillId="42" borderId="62" xfId="54" applyFont="1" applyFill="1" applyBorder="1" applyAlignment="1">
      <alignment horizontal="left" vertical="top" wrapText="1"/>
      <protection/>
    </xf>
    <xf numFmtId="0" fontId="0" fillId="42" borderId="15" xfId="54" applyFont="1" applyFill="1" applyBorder="1" applyAlignment="1">
      <alignment horizontal="left" vertical="top" wrapText="1"/>
      <protection/>
    </xf>
    <xf numFmtId="0" fontId="0" fillId="42" borderId="20" xfId="54" applyFont="1" applyFill="1" applyBorder="1" applyAlignment="1">
      <alignment horizontal="left" vertical="top" wrapText="1"/>
      <protection/>
    </xf>
    <xf numFmtId="0" fontId="0" fillId="42" borderId="25" xfId="54" applyFont="1" applyFill="1" applyBorder="1" applyAlignment="1">
      <alignment horizontal="left" vertical="top" wrapText="1"/>
      <protection/>
    </xf>
    <xf numFmtId="0" fontId="0" fillId="0" borderId="23" xfId="54" applyFont="1" applyBorder="1" applyAlignment="1">
      <alignment horizontal="center"/>
      <protection/>
    </xf>
    <xf numFmtId="0" fontId="0" fillId="0" borderId="10" xfId="54" applyFont="1" applyBorder="1" applyAlignment="1">
      <alignment horizontal="center"/>
      <protection/>
    </xf>
    <xf numFmtId="0" fontId="14" fillId="42" borderId="14" xfId="54" applyFont="1" applyFill="1" applyBorder="1" applyAlignment="1">
      <alignment horizontal="center" vertical="center" wrapText="1"/>
      <protection/>
    </xf>
    <xf numFmtId="0" fontId="14" fillId="42" borderId="23" xfId="54" applyFont="1" applyFill="1" applyBorder="1" applyAlignment="1">
      <alignment horizontal="center" vertical="center" wrapText="1"/>
      <protection/>
    </xf>
    <xf numFmtId="0" fontId="5" fillId="45" borderId="14" xfId="54" applyFont="1" applyFill="1" applyBorder="1" applyAlignment="1">
      <alignment horizontal="center" wrapText="1"/>
      <protection/>
    </xf>
    <xf numFmtId="0" fontId="5" fillId="45" borderId="23" xfId="54" applyFont="1" applyFill="1" applyBorder="1" applyAlignment="1">
      <alignment horizontal="center" wrapText="1"/>
      <protection/>
    </xf>
    <xf numFmtId="0" fontId="110" fillId="42" borderId="10" xfId="54" applyFont="1" applyFill="1" applyBorder="1" applyAlignment="1">
      <alignment horizontal="center" vertical="center" wrapText="1"/>
      <protection/>
    </xf>
    <xf numFmtId="0" fontId="127" fillId="45" borderId="19" xfId="0" applyFont="1" applyFill="1" applyBorder="1" applyAlignment="1">
      <alignment horizontal="center" vertical="center" wrapText="1"/>
    </xf>
    <xf numFmtId="0" fontId="127" fillId="45" borderId="33" xfId="0" applyFont="1" applyFill="1" applyBorder="1" applyAlignment="1">
      <alignment horizontal="center" vertical="center" wrapText="1"/>
    </xf>
    <xf numFmtId="0" fontId="127" fillId="45" borderId="15" xfId="0" applyFont="1" applyFill="1" applyBorder="1" applyAlignment="1">
      <alignment horizontal="center" vertical="center" wrapText="1"/>
    </xf>
    <xf numFmtId="0" fontId="127" fillId="45" borderId="25" xfId="0" applyFont="1" applyFill="1" applyBorder="1" applyAlignment="1">
      <alignment horizontal="center" vertical="center" wrapText="1"/>
    </xf>
    <xf numFmtId="0" fontId="5" fillId="0" borderId="14" xfId="0" applyFont="1" applyBorder="1" applyAlignment="1">
      <alignment horizontal="center"/>
    </xf>
    <xf numFmtId="0" fontId="5" fillId="0" borderId="24" xfId="0" applyFont="1" applyBorder="1" applyAlignment="1">
      <alignment horizontal="center"/>
    </xf>
    <xf numFmtId="0" fontId="5" fillId="0" borderId="23" xfId="0" applyFont="1" applyBorder="1" applyAlignment="1">
      <alignment horizontal="center"/>
    </xf>
    <xf numFmtId="0" fontId="5" fillId="45" borderId="14" xfId="54" applyFont="1" applyFill="1" applyBorder="1" applyAlignment="1">
      <alignment horizontal="center"/>
      <protection/>
    </xf>
    <xf numFmtId="0" fontId="5" fillId="45" borderId="23" xfId="54" applyFont="1" applyFill="1" applyBorder="1" applyAlignment="1">
      <alignment horizontal="center"/>
      <protection/>
    </xf>
    <xf numFmtId="0" fontId="5" fillId="0" borderId="14" xfId="54" applyFont="1" applyBorder="1" applyAlignment="1">
      <alignment horizontal="center"/>
      <protection/>
    </xf>
    <xf numFmtId="0" fontId="5" fillId="0" borderId="23" xfId="54" applyFont="1" applyBorder="1" applyAlignment="1">
      <alignment horizontal="center"/>
      <protection/>
    </xf>
    <xf numFmtId="0" fontId="0" fillId="41" borderId="10" xfId="54" applyFont="1" applyFill="1" applyBorder="1" applyAlignment="1">
      <alignment horizontal="center"/>
      <protection/>
    </xf>
    <xf numFmtId="0" fontId="0" fillId="41" borderId="14" xfId="54" applyFont="1" applyFill="1" applyBorder="1" applyAlignment="1">
      <alignment horizontal="center" wrapText="1"/>
      <protection/>
    </xf>
    <xf numFmtId="0" fontId="0" fillId="41" borderId="23" xfId="54" applyFont="1" applyFill="1" applyBorder="1" applyAlignment="1">
      <alignment horizontal="center" wrapText="1"/>
      <protection/>
    </xf>
    <xf numFmtId="0" fontId="5" fillId="0" borderId="19" xfId="54" applyFont="1" applyBorder="1" applyAlignment="1">
      <alignment horizontal="left" vertical="top" wrapText="1"/>
      <protection/>
    </xf>
    <xf numFmtId="0" fontId="5" fillId="0" borderId="21" xfId="54" applyFont="1" applyBorder="1" applyAlignment="1">
      <alignment horizontal="left" vertical="top" wrapText="1"/>
      <protection/>
    </xf>
    <xf numFmtId="0" fontId="0" fillId="0" borderId="21" xfId="54" applyBorder="1" applyAlignment="1">
      <alignment horizontal="left" vertical="top"/>
      <protection/>
    </xf>
    <xf numFmtId="0" fontId="0" fillId="0" borderId="33" xfId="54" applyBorder="1" applyAlignment="1">
      <alignment horizontal="left" vertical="top"/>
      <protection/>
    </xf>
    <xf numFmtId="0" fontId="0" fillId="0" borderId="34" xfId="54" applyBorder="1" applyAlignment="1">
      <alignment horizontal="left" vertical="top"/>
      <protection/>
    </xf>
    <xf numFmtId="0" fontId="0" fillId="0" borderId="0" xfId="54" applyBorder="1" applyAlignment="1">
      <alignment horizontal="left" vertical="top"/>
      <protection/>
    </xf>
    <xf numFmtId="0" fontId="0" fillId="0" borderId="62" xfId="54" applyBorder="1" applyAlignment="1">
      <alignment horizontal="left" vertical="top"/>
      <protection/>
    </xf>
    <xf numFmtId="0" fontId="0" fillId="0" borderId="15" xfId="54" applyBorder="1" applyAlignment="1">
      <alignment horizontal="left" vertical="top"/>
      <protection/>
    </xf>
    <xf numFmtId="0" fontId="0" fillId="0" borderId="20" xfId="54" applyBorder="1" applyAlignment="1">
      <alignment horizontal="left" vertical="top"/>
      <protection/>
    </xf>
    <xf numFmtId="0" fontId="0" fillId="0" borderId="25" xfId="54" applyBorder="1" applyAlignment="1">
      <alignment horizontal="left" vertical="top"/>
      <protection/>
    </xf>
    <xf numFmtId="0" fontId="0" fillId="41" borderId="14" xfId="54" applyFont="1" applyFill="1" applyBorder="1" applyAlignment="1">
      <alignment horizontal="center"/>
      <protection/>
    </xf>
    <xf numFmtId="0" fontId="0" fillId="41" borderId="23" xfId="54" applyFont="1" applyFill="1" applyBorder="1" applyAlignment="1">
      <alignment horizontal="center"/>
      <protection/>
    </xf>
    <xf numFmtId="0" fontId="0" fillId="39" borderId="14" xfId="0" applyFont="1" applyFill="1" applyBorder="1" applyAlignment="1">
      <alignment horizontal="left" vertical="center" wrapText="1"/>
    </xf>
    <xf numFmtId="0" fontId="0" fillId="39" borderId="23" xfId="0" applyFont="1" applyFill="1" applyBorder="1" applyAlignment="1">
      <alignment horizontal="left" vertical="center" wrapText="1"/>
    </xf>
    <xf numFmtId="204" fontId="52" fillId="27" borderId="10" xfId="47" applyNumberFormat="1" applyFont="1" applyFill="1" applyBorder="1" applyAlignment="1">
      <alignment horizontal="center" vertical="center" wrapText="1"/>
    </xf>
    <xf numFmtId="0" fontId="0" fillId="48" borderId="10" xfId="0" applyFill="1" applyBorder="1" applyAlignment="1">
      <alignment horizontal="center" vertical="center"/>
    </xf>
    <xf numFmtId="0" fontId="0" fillId="48" borderId="10" xfId="0" applyFill="1" applyBorder="1" applyAlignment="1">
      <alignment horizontal="center" vertical="center" wrapText="1"/>
    </xf>
    <xf numFmtId="0" fontId="0" fillId="40" borderId="0" xfId="0" applyFill="1" applyBorder="1" applyAlignment="1">
      <alignment horizontal="center" vertical="center" wrapText="1"/>
    </xf>
    <xf numFmtId="0" fontId="0" fillId="40" borderId="0" xfId="0" applyFill="1" applyBorder="1" applyAlignment="1">
      <alignment horizontal="center"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Percent" xfId="55"/>
    <cellStyle name="Pourcentage 2" xfId="56"/>
    <cellStyle name="Pourcentage 3"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
    <dxf>
      <font>
        <b/>
        <i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1095375</xdr:colOff>
      <xdr:row>0</xdr:row>
      <xdr:rowOff>0</xdr:rowOff>
    </xdr:to>
    <xdr:sp fLocksText="0">
      <xdr:nvSpPr>
        <xdr:cNvPr id="1" name="Text Box 1"/>
        <xdr:cNvSpPr txBox="1">
          <a:spLocks noChangeArrowheads="1"/>
        </xdr:cNvSpPr>
      </xdr:nvSpPr>
      <xdr:spPr>
        <a:xfrm>
          <a:off x="0" y="0"/>
          <a:ext cx="75342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12</xdr:row>
      <xdr:rowOff>38100</xdr:rowOff>
    </xdr:from>
    <xdr:to>
      <xdr:col>0</xdr:col>
      <xdr:colOff>857250</xdr:colOff>
      <xdr:row>13</xdr:row>
      <xdr:rowOff>314325</xdr:rowOff>
    </xdr:to>
    <xdr:sp>
      <xdr:nvSpPr>
        <xdr:cNvPr id="1" name="Flèche à angle droit 1"/>
        <xdr:cNvSpPr>
          <a:spLocks/>
        </xdr:cNvSpPr>
      </xdr:nvSpPr>
      <xdr:spPr>
        <a:xfrm rot="5400000">
          <a:off x="552450" y="5772150"/>
          <a:ext cx="304800" cy="438150"/>
        </a:xfrm>
        <a:custGeom>
          <a:pathLst>
            <a:path h="309562" w="440528">
              <a:moveTo>
                <a:pt x="0" y="232172"/>
              </a:moveTo>
              <a:lnTo>
                <a:pt x="324442" y="232172"/>
              </a:lnTo>
              <a:lnTo>
                <a:pt x="324442" y="77391"/>
              </a:lnTo>
              <a:lnTo>
                <a:pt x="285747" y="77391"/>
              </a:lnTo>
              <a:lnTo>
                <a:pt x="363138" y="0"/>
              </a:lnTo>
              <a:lnTo>
                <a:pt x="440528" y="77391"/>
              </a:lnTo>
              <a:lnTo>
                <a:pt x="401833" y="77391"/>
              </a:lnTo>
              <a:lnTo>
                <a:pt x="401833" y="309562"/>
              </a:lnTo>
              <a:lnTo>
                <a:pt x="0" y="309562"/>
              </a:lnTo>
              <a:lnTo>
                <a:pt x="0" y="232172"/>
              </a:lnTo>
              <a:close/>
            </a:path>
          </a:pathLst>
        </a:custGeom>
        <a:solidFill>
          <a:srgbClr val="0000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RANCEAGRIMER\ENTITE\SERVICES\AIDES%20COMMUNAUTAIRES%20TRANSVERSES\U_AP\U_PROVITI\Herve\DIVERS\RA%20nouvelles%20modalit&#233;s\FICHE%20Evenement%20et%20ERD%20%20EXEMP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deleine.richard\Downloads\2-ERD_2014-2018%20Vjan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Evt ex1"/>
      <sheetName val="Fiche Evt ex2"/>
      <sheetName val="Fiche Evt ex1 (2)"/>
      <sheetName val="Fiche Evt ex3"/>
      <sheetName val="Fiche Evt ex 4"/>
      <sheetName val="ERD PP"/>
      <sheetName val="Voyages-LdP_Forfait"/>
      <sheetName val="Voyages-PaysTiers_Forfait"/>
      <sheetName val="Voyages-PaysTiers_Transport"/>
      <sheetName val="Frais de personnel"/>
      <sheetName val="Feui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mo pure"/>
      <sheetName val="Voyages-LdP_Forfait"/>
      <sheetName val="Voyages-PaysTiers_Forfait"/>
      <sheetName val="Voyages-PaysTiers_Transport"/>
      <sheetName val="Frais de personnel"/>
      <sheetName val="SYNTHESE"/>
      <sheetName val="NOTICE"/>
      <sheetName val="Paramètres"/>
    </sheetNames>
    <sheetDataSet>
      <sheetData sheetId="7">
        <row r="2">
          <cell r="D2" t="str">
            <v>EUR</v>
          </cell>
          <cell r="E2" t="str">
            <v>Chèque</v>
          </cell>
        </row>
        <row r="3">
          <cell r="D3" t="str">
            <v>ZAR</v>
          </cell>
          <cell r="E3" t="str">
            <v>Virement</v>
          </cell>
        </row>
        <row r="4">
          <cell r="D4" t="str">
            <v>AUD</v>
          </cell>
          <cell r="E4" t="str">
            <v>Compensation</v>
          </cell>
        </row>
        <row r="5">
          <cell r="D5" t="str">
            <v>BRL</v>
          </cell>
          <cell r="E5" t="str">
            <v>CB</v>
          </cell>
        </row>
        <row r="6">
          <cell r="D6" t="str">
            <v>CAD</v>
          </cell>
        </row>
        <row r="7">
          <cell r="D7" t="str">
            <v>CNY</v>
          </cell>
        </row>
        <row r="8">
          <cell r="D8" t="str">
            <v>KRW</v>
          </cell>
        </row>
        <row r="9">
          <cell r="D9" t="str">
            <v>HRK</v>
          </cell>
        </row>
        <row r="10">
          <cell r="D10" t="str">
            <v>USD</v>
          </cell>
        </row>
        <row r="11">
          <cell r="D11" t="str">
            <v>HKD</v>
          </cell>
        </row>
        <row r="12">
          <cell r="D12" t="str">
            <v>IDR</v>
          </cell>
        </row>
        <row r="13">
          <cell r="D13" t="str">
            <v>JPY</v>
          </cell>
        </row>
        <row r="14">
          <cell r="D14" t="str">
            <v>MYR</v>
          </cell>
        </row>
        <row r="15">
          <cell r="D15" t="str">
            <v>MXN</v>
          </cell>
        </row>
        <row r="16">
          <cell r="D16" t="str">
            <v>NOK</v>
          </cell>
        </row>
        <row r="17">
          <cell r="D17" t="str">
            <v>NZD</v>
          </cell>
        </row>
        <row r="18">
          <cell r="D18" t="str">
            <v>PHP</v>
          </cell>
        </row>
        <row r="19">
          <cell r="D19" t="str">
            <v>RUB</v>
          </cell>
        </row>
        <row r="20">
          <cell r="D20" t="str">
            <v>SGD</v>
          </cell>
        </row>
        <row r="21">
          <cell r="D21" t="str">
            <v>CHF</v>
          </cell>
        </row>
        <row r="22">
          <cell r="D22" t="str">
            <v>TWD</v>
          </cell>
        </row>
        <row r="23">
          <cell r="D23" t="str">
            <v>THB</v>
          </cell>
        </row>
        <row r="24">
          <cell r="D24" t="str">
            <v>TRY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81" zoomScaleNormal="81" zoomScaleSheetLayoutView="81" zoomScalePageLayoutView="0" workbookViewId="0" topLeftCell="A1">
      <selection activeCell="E3" sqref="E3:G3"/>
    </sheetView>
  </sheetViews>
  <sheetFormatPr defaultColWidth="11.421875" defaultRowHeight="12.75"/>
  <cols>
    <col min="1" max="1" width="6.57421875" style="39" customWidth="1"/>
    <col min="2" max="2" width="14.57421875" style="39" customWidth="1"/>
    <col min="3" max="3" width="11.421875" style="46" customWidth="1"/>
    <col min="4" max="4" width="11.421875" style="136" customWidth="1"/>
    <col min="5" max="5" width="27.421875" style="39" customWidth="1"/>
    <col min="6" max="6" width="11.28125" style="39" customWidth="1"/>
    <col min="7" max="7" width="41.7109375" style="39" customWidth="1"/>
    <col min="8" max="8" width="27.421875" style="39" customWidth="1"/>
    <col min="9" max="9" width="18.421875" style="39" customWidth="1"/>
    <col min="10" max="11" width="12.7109375" style="39" customWidth="1"/>
    <col min="12" max="12" width="27.00390625" style="39" customWidth="1"/>
    <col min="13" max="13" width="13.57421875" style="39" customWidth="1"/>
    <col min="14" max="14" width="14.8515625" style="39" customWidth="1"/>
    <col min="15" max="15" width="14.140625" style="39" customWidth="1"/>
    <col min="16" max="16" width="13.57421875" style="42" customWidth="1"/>
    <col min="17" max="17" width="14.8515625" style="39" customWidth="1"/>
    <col min="18" max="18" width="12.00390625" style="151" customWidth="1"/>
    <col min="19" max="16384" width="11.421875" style="13" customWidth="1"/>
  </cols>
  <sheetData>
    <row r="1" spans="1:18" ht="31.5" customHeight="1" thickBot="1">
      <c r="A1" s="381" t="s">
        <v>355</v>
      </c>
      <c r="B1" s="381"/>
      <c r="C1" s="381"/>
      <c r="D1" s="381"/>
      <c r="E1" s="381"/>
      <c r="F1" s="381"/>
      <c r="G1" s="381"/>
      <c r="H1" s="381"/>
      <c r="I1" s="381"/>
      <c r="J1" s="381"/>
      <c r="K1" s="381"/>
      <c r="L1" s="381"/>
      <c r="M1" s="381"/>
      <c r="N1" s="381"/>
      <c r="O1" s="381"/>
      <c r="P1" s="381"/>
      <c r="Q1" s="381"/>
      <c r="R1" s="12"/>
    </row>
    <row r="2" spans="1:18" ht="20.25" customHeight="1" thickTop="1">
      <c r="A2" s="388" t="s">
        <v>257</v>
      </c>
      <c r="B2" s="388"/>
      <c r="C2" s="388"/>
      <c r="D2" s="388"/>
      <c r="E2" s="388"/>
      <c r="F2" s="388"/>
      <c r="G2" s="389"/>
      <c r="H2" s="397" t="s">
        <v>440</v>
      </c>
      <c r="I2" s="398"/>
      <c r="J2" s="398"/>
      <c r="K2" s="398"/>
      <c r="L2" s="398"/>
      <c r="M2" s="390" t="s">
        <v>435</v>
      </c>
      <c r="N2" s="390"/>
      <c r="O2" s="390"/>
      <c r="P2" s="390"/>
      <c r="Q2" s="391"/>
      <c r="R2" s="12"/>
    </row>
    <row r="3" spans="1:18" ht="51" customHeight="1">
      <c r="A3" s="367" t="s">
        <v>263</v>
      </c>
      <c r="B3" s="367"/>
      <c r="C3" s="367"/>
      <c r="D3" s="163"/>
      <c r="E3" s="366"/>
      <c r="F3" s="366"/>
      <c r="G3" s="366"/>
      <c r="H3" s="399"/>
      <c r="I3" s="400"/>
      <c r="J3" s="400"/>
      <c r="K3" s="400"/>
      <c r="L3" s="400"/>
      <c r="M3" s="392"/>
      <c r="N3" s="392"/>
      <c r="O3" s="392"/>
      <c r="P3" s="392"/>
      <c r="Q3" s="393"/>
      <c r="R3" s="12"/>
    </row>
    <row r="4" spans="1:18" ht="27.75" customHeight="1">
      <c r="A4" s="367" t="s">
        <v>262</v>
      </c>
      <c r="B4" s="367"/>
      <c r="C4" s="367"/>
      <c r="D4" s="170"/>
      <c r="E4" s="384"/>
      <c r="F4" s="385"/>
      <c r="G4" s="386"/>
      <c r="H4" s="399"/>
      <c r="I4" s="400"/>
      <c r="J4" s="400"/>
      <c r="K4" s="400"/>
      <c r="L4" s="400"/>
      <c r="M4" s="392"/>
      <c r="N4" s="392"/>
      <c r="O4" s="392"/>
      <c r="P4" s="392"/>
      <c r="Q4" s="393"/>
      <c r="R4" s="12"/>
    </row>
    <row r="5" spans="1:18" ht="27.75" customHeight="1">
      <c r="A5" s="367" t="s">
        <v>258</v>
      </c>
      <c r="B5" s="367"/>
      <c r="C5" s="367"/>
      <c r="D5" s="131"/>
      <c r="E5" s="387"/>
      <c r="F5" s="387"/>
      <c r="G5" s="387"/>
      <c r="H5" s="399"/>
      <c r="I5" s="400"/>
      <c r="J5" s="400"/>
      <c r="K5" s="400"/>
      <c r="L5" s="400"/>
      <c r="M5" s="392"/>
      <c r="N5" s="392"/>
      <c r="O5" s="392"/>
      <c r="P5" s="392"/>
      <c r="Q5" s="393"/>
      <c r="R5" s="12"/>
    </row>
    <row r="6" spans="1:18" ht="27.75" customHeight="1">
      <c r="A6" s="367" t="s">
        <v>266</v>
      </c>
      <c r="B6" s="367"/>
      <c r="C6" s="367"/>
      <c r="D6" s="131"/>
      <c r="E6" s="366"/>
      <c r="F6" s="366"/>
      <c r="G6" s="366"/>
      <c r="H6" s="399"/>
      <c r="I6" s="400"/>
      <c r="J6" s="400"/>
      <c r="K6" s="400"/>
      <c r="L6" s="400"/>
      <c r="M6" s="369" t="s">
        <v>436</v>
      </c>
      <c r="N6" s="370"/>
      <c r="O6" s="370"/>
      <c r="P6" s="370"/>
      <c r="Q6" s="371"/>
      <c r="R6" s="12"/>
    </row>
    <row r="7" spans="1:18" ht="27.75" customHeight="1">
      <c r="A7" s="394" t="s">
        <v>426</v>
      </c>
      <c r="B7" s="394"/>
      <c r="C7" s="395" t="s">
        <v>428</v>
      </c>
      <c r="D7" s="396"/>
      <c r="E7" s="368"/>
      <c r="F7" s="368"/>
      <c r="G7" s="368"/>
      <c r="H7" s="399"/>
      <c r="I7" s="400"/>
      <c r="J7" s="400"/>
      <c r="K7" s="400"/>
      <c r="L7" s="400"/>
      <c r="M7" s="372"/>
      <c r="N7" s="373"/>
      <c r="O7" s="373"/>
      <c r="P7" s="373"/>
      <c r="Q7" s="374"/>
      <c r="R7" s="12"/>
    </row>
    <row r="8" spans="1:18" ht="27.75" customHeight="1" thickBot="1">
      <c r="A8" s="378" t="s">
        <v>350</v>
      </c>
      <c r="B8" s="378"/>
      <c r="C8" s="378"/>
      <c r="D8" s="378"/>
      <c r="E8" s="378"/>
      <c r="F8" s="378"/>
      <c r="G8" s="379"/>
      <c r="H8" s="401"/>
      <c r="I8" s="402"/>
      <c r="J8" s="402"/>
      <c r="K8" s="402"/>
      <c r="L8" s="402"/>
      <c r="M8" s="375"/>
      <c r="N8" s="376"/>
      <c r="O8" s="376"/>
      <c r="P8" s="376"/>
      <c r="Q8" s="377"/>
      <c r="R8" s="12"/>
    </row>
    <row r="9" spans="1:18" ht="12.75" customHeight="1" thickBot="1" thickTop="1">
      <c r="A9" s="17"/>
      <c r="B9" s="17"/>
      <c r="C9" s="17"/>
      <c r="D9" s="17"/>
      <c r="E9" s="17"/>
      <c r="F9" s="17"/>
      <c r="G9" s="17"/>
      <c r="H9" s="41"/>
      <c r="I9" s="40"/>
      <c r="J9" s="40"/>
      <c r="K9" s="40"/>
      <c r="L9" s="40"/>
      <c r="R9" s="13"/>
    </row>
    <row r="10" spans="1:18" ht="28.5" customHeight="1" thickBot="1">
      <c r="A10" s="380" t="s">
        <v>351</v>
      </c>
      <c r="B10" s="380"/>
      <c r="C10" s="380"/>
      <c r="D10" s="380"/>
      <c r="E10" s="380"/>
      <c r="F10" s="380"/>
      <c r="G10" s="380"/>
      <c r="H10" s="78" t="s">
        <v>301</v>
      </c>
      <c r="I10" s="77">
        <f>SUM(I15:I69)</f>
        <v>0</v>
      </c>
      <c r="J10" s="74"/>
      <c r="K10" s="74"/>
      <c r="L10" s="74"/>
      <c r="M10" s="74"/>
      <c r="N10" s="74"/>
      <c r="O10" s="74"/>
      <c r="P10" s="382" t="s">
        <v>256</v>
      </c>
      <c r="Q10" s="382"/>
      <c r="R10" s="145"/>
    </row>
    <row r="11" spans="1:18" ht="12.75" customHeight="1">
      <c r="A11" s="380"/>
      <c r="B11" s="380"/>
      <c r="C11" s="380"/>
      <c r="D11" s="380"/>
      <c r="E11" s="380"/>
      <c r="F11" s="380"/>
      <c r="G11" s="380"/>
      <c r="H11" s="157"/>
      <c r="I11" s="40"/>
      <c r="J11" s="40"/>
      <c r="K11" s="40"/>
      <c r="L11" s="40"/>
      <c r="P11" s="383"/>
      <c r="Q11" s="383"/>
      <c r="R11" s="145"/>
    </row>
    <row r="12" spans="1:18" ht="12.75" customHeight="1">
      <c r="A12" s="403" t="s">
        <v>0</v>
      </c>
      <c r="B12" s="404"/>
      <c r="C12" s="404"/>
      <c r="D12" s="404"/>
      <c r="E12" s="404"/>
      <c r="F12" s="69"/>
      <c r="G12" s="69"/>
      <c r="H12" s="411" t="s">
        <v>1</v>
      </c>
      <c r="I12" s="411"/>
      <c r="J12" s="411"/>
      <c r="K12" s="411"/>
      <c r="L12" s="411"/>
      <c r="M12" s="411"/>
      <c r="N12" s="411"/>
      <c r="O12" s="411"/>
      <c r="P12" s="412" t="s">
        <v>255</v>
      </c>
      <c r="Q12" s="413"/>
      <c r="R12" s="414"/>
    </row>
    <row r="13" spans="1:18" ht="12.75">
      <c r="A13" s="405"/>
      <c r="B13" s="406"/>
      <c r="C13" s="406"/>
      <c r="D13" s="406"/>
      <c r="E13" s="406"/>
      <c r="F13" s="70"/>
      <c r="G13" s="70"/>
      <c r="H13" s="407" t="s">
        <v>254</v>
      </c>
      <c r="I13" s="408"/>
      <c r="J13" s="408"/>
      <c r="K13" s="409"/>
      <c r="L13" s="409"/>
      <c r="M13" s="409"/>
      <c r="N13" s="409"/>
      <c r="O13" s="409"/>
      <c r="P13" s="410"/>
      <c r="Q13" s="410"/>
      <c r="R13" s="18"/>
    </row>
    <row r="14" spans="1:18" s="14" customFormat="1" ht="54.75" thickBot="1">
      <c r="A14" s="137" t="s">
        <v>341</v>
      </c>
      <c r="B14" s="278" t="s">
        <v>329</v>
      </c>
      <c r="C14" s="278" t="s">
        <v>252</v>
      </c>
      <c r="D14" s="139" t="s">
        <v>399</v>
      </c>
      <c r="E14" s="279" t="s">
        <v>342</v>
      </c>
      <c r="F14" s="140" t="s">
        <v>343</v>
      </c>
      <c r="G14" s="280" t="s">
        <v>344</v>
      </c>
      <c r="H14" s="198" t="s">
        <v>3</v>
      </c>
      <c r="I14" s="201" t="s">
        <v>302</v>
      </c>
      <c r="J14" s="229" t="s">
        <v>259</v>
      </c>
      <c r="K14" s="281" t="s">
        <v>6</v>
      </c>
      <c r="L14" s="199" t="s">
        <v>2</v>
      </c>
      <c r="M14" s="200" t="s">
        <v>291</v>
      </c>
      <c r="N14" s="200" t="s">
        <v>4</v>
      </c>
      <c r="O14" s="200" t="s">
        <v>5</v>
      </c>
      <c r="P14" s="138" t="s">
        <v>7</v>
      </c>
      <c r="Q14" s="228" t="s">
        <v>260</v>
      </c>
      <c r="R14" s="144" t="s">
        <v>409</v>
      </c>
    </row>
    <row r="15" spans="1:18" s="326" customFormat="1" ht="54.75" customHeight="1">
      <c r="A15" s="297"/>
      <c r="B15" s="304"/>
      <c r="C15" s="298"/>
      <c r="D15" s="299"/>
      <c r="E15" s="294"/>
      <c r="F15" s="208"/>
      <c r="G15" s="295"/>
      <c r="H15" s="300"/>
      <c r="I15" s="44"/>
      <c r="J15" s="282"/>
      <c r="K15" s="283"/>
      <c r="L15" s="300"/>
      <c r="M15" s="301"/>
      <c r="N15" s="301"/>
      <c r="O15" s="302"/>
      <c r="P15" s="225"/>
      <c r="Q15" s="298"/>
      <c r="R15" s="150"/>
    </row>
    <row r="16" spans="1:18" s="326" customFormat="1" ht="54.75" customHeight="1">
      <c r="A16" s="303"/>
      <c r="B16" s="304"/>
      <c r="C16" s="305"/>
      <c r="D16" s="306"/>
      <c r="E16" s="307"/>
      <c r="F16" s="308"/>
      <c r="G16" s="304"/>
      <c r="H16" s="309"/>
      <c r="I16" s="43"/>
      <c r="J16" s="284"/>
      <c r="K16" s="260"/>
      <c r="L16" s="309"/>
      <c r="M16" s="309"/>
      <c r="N16" s="309"/>
      <c r="O16" s="310"/>
      <c r="P16" s="227"/>
      <c r="Q16" s="305"/>
      <c r="R16" s="132"/>
    </row>
    <row r="17" spans="1:18" s="326" customFormat="1" ht="54.75" customHeight="1">
      <c r="A17" s="303"/>
      <c r="B17" s="304"/>
      <c r="C17" s="305"/>
      <c r="D17" s="306"/>
      <c r="E17" s="307"/>
      <c r="F17" s="308"/>
      <c r="G17" s="304"/>
      <c r="H17" s="309"/>
      <c r="I17" s="43"/>
      <c r="J17" s="284"/>
      <c r="K17" s="260"/>
      <c r="L17" s="309"/>
      <c r="M17" s="309"/>
      <c r="N17" s="309"/>
      <c r="O17" s="310"/>
      <c r="P17" s="227"/>
      <c r="Q17" s="305"/>
      <c r="R17" s="132"/>
    </row>
    <row r="18" spans="1:18" s="326" customFormat="1" ht="54.75" customHeight="1">
      <c r="A18" s="303"/>
      <c r="B18" s="304"/>
      <c r="C18" s="305"/>
      <c r="D18" s="306"/>
      <c r="E18" s="307"/>
      <c r="F18" s="308"/>
      <c r="G18" s="304"/>
      <c r="H18" s="309"/>
      <c r="I18" s="43"/>
      <c r="J18" s="284"/>
      <c r="K18" s="260"/>
      <c r="L18" s="309"/>
      <c r="M18" s="309"/>
      <c r="N18" s="309"/>
      <c r="O18" s="310"/>
      <c r="P18" s="227"/>
      <c r="Q18" s="305"/>
      <c r="R18" s="132"/>
    </row>
    <row r="19" spans="1:18" s="326" customFormat="1" ht="54.75" customHeight="1">
      <c r="A19" s="303"/>
      <c r="B19" s="304"/>
      <c r="C19" s="305"/>
      <c r="D19" s="306"/>
      <c r="E19" s="311"/>
      <c r="F19" s="308"/>
      <c r="G19" s="312"/>
      <c r="H19" s="313"/>
      <c r="I19" s="43"/>
      <c r="J19" s="284"/>
      <c r="K19" s="260"/>
      <c r="L19" s="313"/>
      <c r="M19" s="309"/>
      <c r="N19" s="309"/>
      <c r="O19" s="310"/>
      <c r="P19" s="227"/>
      <c r="Q19" s="305"/>
      <c r="R19" s="132"/>
    </row>
    <row r="20" spans="1:18" s="326" customFormat="1" ht="54.75" customHeight="1">
      <c r="A20" s="303"/>
      <c r="B20" s="304"/>
      <c r="C20" s="305"/>
      <c r="D20" s="306"/>
      <c r="E20" s="311"/>
      <c r="F20" s="308"/>
      <c r="G20" s="312"/>
      <c r="H20" s="313"/>
      <c r="I20" s="43"/>
      <c r="J20" s="284"/>
      <c r="K20" s="260"/>
      <c r="L20" s="313"/>
      <c r="M20" s="309"/>
      <c r="N20" s="309"/>
      <c r="O20" s="310"/>
      <c r="P20" s="227"/>
      <c r="Q20" s="305"/>
      <c r="R20" s="132"/>
    </row>
    <row r="21" spans="1:18" s="326" customFormat="1" ht="54.75" customHeight="1">
      <c r="A21" s="303"/>
      <c r="B21" s="304"/>
      <c r="C21" s="305"/>
      <c r="D21" s="306"/>
      <c r="E21" s="311"/>
      <c r="F21" s="308"/>
      <c r="G21" s="312"/>
      <c r="H21" s="313"/>
      <c r="I21" s="43"/>
      <c r="J21" s="284"/>
      <c r="K21" s="260"/>
      <c r="L21" s="313"/>
      <c r="M21" s="309"/>
      <c r="N21" s="309"/>
      <c r="O21" s="310"/>
      <c r="P21" s="227"/>
      <c r="Q21" s="305"/>
      <c r="R21" s="132"/>
    </row>
    <row r="22" spans="1:18" s="326" customFormat="1" ht="54.75" customHeight="1">
      <c r="A22" s="303"/>
      <c r="B22" s="304"/>
      <c r="C22" s="305"/>
      <c r="D22" s="306"/>
      <c r="E22" s="311"/>
      <c r="F22" s="308"/>
      <c r="G22" s="312"/>
      <c r="H22" s="313"/>
      <c r="I22" s="43"/>
      <c r="J22" s="284"/>
      <c r="K22" s="260"/>
      <c r="L22" s="313"/>
      <c r="M22" s="309"/>
      <c r="N22" s="309"/>
      <c r="O22" s="310"/>
      <c r="P22" s="227"/>
      <c r="Q22" s="305"/>
      <c r="R22" s="132"/>
    </row>
    <row r="23" spans="1:18" s="326" customFormat="1" ht="54.75" customHeight="1">
      <c r="A23" s="303"/>
      <c r="B23" s="304"/>
      <c r="C23" s="305"/>
      <c r="D23" s="306"/>
      <c r="E23" s="311"/>
      <c r="F23" s="308"/>
      <c r="G23" s="312"/>
      <c r="H23" s="313"/>
      <c r="I23" s="43"/>
      <c r="J23" s="284"/>
      <c r="K23" s="260"/>
      <c r="L23" s="313"/>
      <c r="M23" s="309"/>
      <c r="N23" s="309"/>
      <c r="O23" s="310"/>
      <c r="P23" s="227"/>
      <c r="Q23" s="305"/>
      <c r="R23" s="132"/>
    </row>
    <row r="24" spans="1:18" s="326" customFormat="1" ht="54.75" customHeight="1">
      <c r="A24" s="303"/>
      <c r="B24" s="304"/>
      <c r="C24" s="305"/>
      <c r="D24" s="306"/>
      <c r="E24" s="311"/>
      <c r="F24" s="308"/>
      <c r="G24" s="312"/>
      <c r="H24" s="313"/>
      <c r="I24" s="43"/>
      <c r="J24" s="284"/>
      <c r="K24" s="260"/>
      <c r="L24" s="313"/>
      <c r="M24" s="309"/>
      <c r="N24" s="309"/>
      <c r="O24" s="310"/>
      <c r="P24" s="227"/>
      <c r="Q24" s="305"/>
      <c r="R24" s="132"/>
    </row>
    <row r="25" spans="1:18" s="326" customFormat="1" ht="54.75" customHeight="1">
      <c r="A25" s="303"/>
      <c r="B25" s="304"/>
      <c r="C25" s="305"/>
      <c r="D25" s="306"/>
      <c r="E25" s="311"/>
      <c r="F25" s="308"/>
      <c r="G25" s="312"/>
      <c r="H25" s="313"/>
      <c r="I25" s="43"/>
      <c r="J25" s="284"/>
      <c r="K25" s="260"/>
      <c r="L25" s="313"/>
      <c r="M25" s="309"/>
      <c r="N25" s="309"/>
      <c r="O25" s="310"/>
      <c r="P25" s="227"/>
      <c r="Q25" s="305"/>
      <c r="R25" s="132"/>
    </row>
    <row r="26" spans="1:18" s="326" customFormat="1" ht="54.75" customHeight="1">
      <c r="A26" s="303"/>
      <c r="B26" s="304"/>
      <c r="C26" s="305"/>
      <c r="D26" s="306"/>
      <c r="E26" s="307"/>
      <c r="F26" s="308"/>
      <c r="G26" s="304"/>
      <c r="H26" s="309"/>
      <c r="I26" s="43"/>
      <c r="J26" s="284"/>
      <c r="K26" s="260"/>
      <c r="L26" s="309"/>
      <c r="M26" s="309"/>
      <c r="N26" s="309"/>
      <c r="O26" s="310"/>
      <c r="P26" s="227"/>
      <c r="Q26" s="305"/>
      <c r="R26" s="132"/>
    </row>
    <row r="27" spans="1:18" s="326" customFormat="1" ht="54.75" customHeight="1">
      <c r="A27" s="303"/>
      <c r="B27" s="304"/>
      <c r="C27" s="305"/>
      <c r="D27" s="306"/>
      <c r="E27" s="307"/>
      <c r="F27" s="308"/>
      <c r="G27" s="304"/>
      <c r="H27" s="309"/>
      <c r="I27" s="43"/>
      <c r="J27" s="284"/>
      <c r="K27" s="260"/>
      <c r="L27" s="309"/>
      <c r="M27" s="309"/>
      <c r="N27" s="309"/>
      <c r="O27" s="310"/>
      <c r="P27" s="227"/>
      <c r="Q27" s="305"/>
      <c r="R27" s="132"/>
    </row>
    <row r="28" spans="1:18" s="326" customFormat="1" ht="54.75" customHeight="1">
      <c r="A28" s="303"/>
      <c r="B28" s="304"/>
      <c r="C28" s="305"/>
      <c r="D28" s="306"/>
      <c r="E28" s="307"/>
      <c r="F28" s="308"/>
      <c r="G28" s="304"/>
      <c r="H28" s="309"/>
      <c r="I28" s="43"/>
      <c r="J28" s="284"/>
      <c r="K28" s="260"/>
      <c r="L28" s="309"/>
      <c r="M28" s="309"/>
      <c r="N28" s="309"/>
      <c r="O28" s="310"/>
      <c r="P28" s="227"/>
      <c r="Q28" s="305"/>
      <c r="R28" s="132"/>
    </row>
    <row r="29" spans="1:18" s="326" customFormat="1" ht="54.75" customHeight="1">
      <c r="A29" s="303"/>
      <c r="B29" s="304"/>
      <c r="C29" s="305"/>
      <c r="D29" s="306"/>
      <c r="E29" s="307"/>
      <c r="F29" s="308"/>
      <c r="G29" s="304"/>
      <c r="H29" s="309"/>
      <c r="I29" s="43"/>
      <c r="J29" s="284"/>
      <c r="K29" s="260"/>
      <c r="L29" s="309"/>
      <c r="M29" s="309"/>
      <c r="N29" s="309"/>
      <c r="O29" s="310"/>
      <c r="P29" s="227"/>
      <c r="Q29" s="305"/>
      <c r="R29" s="132"/>
    </row>
    <row r="30" spans="1:18" s="326" customFormat="1" ht="54.75" customHeight="1">
      <c r="A30" s="303"/>
      <c r="B30" s="304"/>
      <c r="C30" s="305"/>
      <c r="D30" s="306"/>
      <c r="E30" s="307"/>
      <c r="F30" s="308"/>
      <c r="G30" s="304"/>
      <c r="H30" s="309"/>
      <c r="I30" s="43"/>
      <c r="J30" s="284"/>
      <c r="K30" s="260"/>
      <c r="L30" s="309"/>
      <c r="M30" s="309"/>
      <c r="N30" s="309"/>
      <c r="O30" s="310"/>
      <c r="P30" s="227"/>
      <c r="Q30" s="305"/>
      <c r="R30" s="132"/>
    </row>
    <row r="31" spans="1:18" s="326" customFormat="1" ht="54.75" customHeight="1">
      <c r="A31" s="303"/>
      <c r="B31" s="304"/>
      <c r="C31" s="305"/>
      <c r="D31" s="306"/>
      <c r="E31" s="307"/>
      <c r="F31" s="308"/>
      <c r="G31" s="304"/>
      <c r="H31" s="309"/>
      <c r="I31" s="43"/>
      <c r="J31" s="284"/>
      <c r="K31" s="260"/>
      <c r="L31" s="309"/>
      <c r="M31" s="309"/>
      <c r="N31" s="309"/>
      <c r="O31" s="310"/>
      <c r="P31" s="227"/>
      <c r="Q31" s="305"/>
      <c r="R31" s="132"/>
    </row>
    <row r="32" spans="1:18" s="326" customFormat="1" ht="54.75" customHeight="1">
      <c r="A32" s="303"/>
      <c r="B32" s="304"/>
      <c r="C32" s="305"/>
      <c r="D32" s="306"/>
      <c r="E32" s="307"/>
      <c r="F32" s="308"/>
      <c r="G32" s="304"/>
      <c r="H32" s="309"/>
      <c r="I32" s="43"/>
      <c r="J32" s="284"/>
      <c r="K32" s="260"/>
      <c r="L32" s="309"/>
      <c r="M32" s="309"/>
      <c r="N32" s="309"/>
      <c r="O32" s="310"/>
      <c r="P32" s="227"/>
      <c r="Q32" s="305"/>
      <c r="R32" s="132"/>
    </row>
    <row r="33" spans="1:18" s="326" customFormat="1" ht="54.75" customHeight="1">
      <c r="A33" s="303"/>
      <c r="B33" s="304"/>
      <c r="C33" s="305"/>
      <c r="D33" s="306"/>
      <c r="E33" s="307"/>
      <c r="F33" s="308"/>
      <c r="G33" s="304"/>
      <c r="H33" s="309"/>
      <c r="I33" s="43"/>
      <c r="J33" s="284"/>
      <c r="K33" s="260"/>
      <c r="L33" s="309"/>
      <c r="M33" s="309"/>
      <c r="N33" s="309"/>
      <c r="O33" s="310"/>
      <c r="P33" s="227"/>
      <c r="Q33" s="305"/>
      <c r="R33" s="132"/>
    </row>
    <row r="34" spans="1:18" s="326" customFormat="1" ht="54.75" customHeight="1">
      <c r="A34" s="303"/>
      <c r="B34" s="304"/>
      <c r="C34" s="305"/>
      <c r="D34" s="306"/>
      <c r="E34" s="307"/>
      <c r="F34" s="308"/>
      <c r="G34" s="304"/>
      <c r="H34" s="309"/>
      <c r="I34" s="43"/>
      <c r="J34" s="284"/>
      <c r="K34" s="260"/>
      <c r="L34" s="309"/>
      <c r="M34" s="309"/>
      <c r="N34" s="309"/>
      <c r="O34" s="310"/>
      <c r="P34" s="227"/>
      <c r="Q34" s="305"/>
      <c r="R34" s="132"/>
    </row>
    <row r="35" spans="1:18" s="326" customFormat="1" ht="54.75" customHeight="1">
      <c r="A35" s="303"/>
      <c r="B35" s="304"/>
      <c r="C35" s="305"/>
      <c r="D35" s="306"/>
      <c r="E35" s="307"/>
      <c r="F35" s="308"/>
      <c r="G35" s="304"/>
      <c r="H35" s="309"/>
      <c r="I35" s="43"/>
      <c r="J35" s="284"/>
      <c r="K35" s="260"/>
      <c r="L35" s="309"/>
      <c r="M35" s="309"/>
      <c r="N35" s="309"/>
      <c r="O35" s="310"/>
      <c r="P35" s="227"/>
      <c r="Q35" s="305"/>
      <c r="R35" s="132"/>
    </row>
    <row r="36" spans="1:18" s="326" customFormat="1" ht="54.75" customHeight="1">
      <c r="A36" s="303"/>
      <c r="B36" s="304"/>
      <c r="C36" s="305"/>
      <c r="D36" s="306"/>
      <c r="E36" s="307"/>
      <c r="F36" s="308"/>
      <c r="G36" s="304"/>
      <c r="H36" s="309"/>
      <c r="I36" s="43"/>
      <c r="J36" s="284"/>
      <c r="K36" s="260"/>
      <c r="L36" s="309"/>
      <c r="M36" s="309"/>
      <c r="N36" s="309"/>
      <c r="O36" s="310"/>
      <c r="P36" s="227"/>
      <c r="Q36" s="305"/>
      <c r="R36" s="132"/>
    </row>
    <row r="37" spans="1:18" s="326" customFormat="1" ht="54.75" customHeight="1">
      <c r="A37" s="303"/>
      <c r="B37" s="304"/>
      <c r="C37" s="305"/>
      <c r="D37" s="306"/>
      <c r="E37" s="307"/>
      <c r="F37" s="308"/>
      <c r="G37" s="304"/>
      <c r="H37" s="309"/>
      <c r="I37" s="43"/>
      <c r="J37" s="284"/>
      <c r="K37" s="260"/>
      <c r="L37" s="309"/>
      <c r="M37" s="309"/>
      <c r="N37" s="309"/>
      <c r="O37" s="310"/>
      <c r="P37" s="227"/>
      <c r="Q37" s="305"/>
      <c r="R37" s="132"/>
    </row>
    <row r="38" spans="1:18" s="326" customFormat="1" ht="54.75" customHeight="1">
      <c r="A38" s="303"/>
      <c r="B38" s="304"/>
      <c r="C38" s="305"/>
      <c r="D38" s="306"/>
      <c r="E38" s="307"/>
      <c r="F38" s="308"/>
      <c r="G38" s="304"/>
      <c r="H38" s="309"/>
      <c r="I38" s="43"/>
      <c r="J38" s="284"/>
      <c r="K38" s="260"/>
      <c r="L38" s="309"/>
      <c r="M38" s="309"/>
      <c r="N38" s="309"/>
      <c r="O38" s="310"/>
      <c r="P38" s="227"/>
      <c r="Q38" s="305"/>
      <c r="R38" s="132"/>
    </row>
    <row r="39" spans="1:18" s="326" customFormat="1" ht="54.75" customHeight="1">
      <c r="A39" s="303"/>
      <c r="B39" s="304"/>
      <c r="C39" s="305"/>
      <c r="D39" s="306"/>
      <c r="E39" s="307"/>
      <c r="F39" s="308"/>
      <c r="G39" s="304"/>
      <c r="H39" s="309"/>
      <c r="I39" s="43"/>
      <c r="J39" s="284"/>
      <c r="K39" s="260"/>
      <c r="L39" s="309"/>
      <c r="M39" s="309"/>
      <c r="N39" s="309"/>
      <c r="O39" s="310"/>
      <c r="P39" s="227"/>
      <c r="Q39" s="305"/>
      <c r="R39" s="132"/>
    </row>
    <row r="40" spans="1:18" s="326" customFormat="1" ht="54.75" customHeight="1">
      <c r="A40" s="303"/>
      <c r="B40" s="304"/>
      <c r="C40" s="305"/>
      <c r="D40" s="306"/>
      <c r="E40" s="307"/>
      <c r="F40" s="308"/>
      <c r="G40" s="304"/>
      <c r="H40" s="309"/>
      <c r="I40" s="43"/>
      <c r="J40" s="284"/>
      <c r="K40" s="260"/>
      <c r="L40" s="309"/>
      <c r="M40" s="309"/>
      <c r="N40" s="309"/>
      <c r="O40" s="310"/>
      <c r="P40" s="227"/>
      <c r="Q40" s="305"/>
      <c r="R40" s="132"/>
    </row>
    <row r="41" spans="1:18" s="326" customFormat="1" ht="54.75" customHeight="1">
      <c r="A41" s="303"/>
      <c r="B41" s="304"/>
      <c r="C41" s="305"/>
      <c r="D41" s="306"/>
      <c r="E41" s="307"/>
      <c r="F41" s="308"/>
      <c r="G41" s="304"/>
      <c r="H41" s="309"/>
      <c r="I41" s="43"/>
      <c r="J41" s="284"/>
      <c r="K41" s="260"/>
      <c r="L41" s="309"/>
      <c r="M41" s="309"/>
      <c r="N41" s="309"/>
      <c r="O41" s="310"/>
      <c r="P41" s="227"/>
      <c r="Q41" s="305"/>
      <c r="R41" s="132"/>
    </row>
    <row r="42" spans="1:18" s="326" customFormat="1" ht="54.75" customHeight="1">
      <c r="A42" s="303"/>
      <c r="B42" s="304"/>
      <c r="C42" s="305"/>
      <c r="D42" s="306"/>
      <c r="E42" s="307"/>
      <c r="F42" s="308"/>
      <c r="G42" s="304"/>
      <c r="H42" s="309"/>
      <c r="I42" s="43"/>
      <c r="J42" s="284"/>
      <c r="K42" s="260"/>
      <c r="L42" s="309"/>
      <c r="M42" s="309"/>
      <c r="N42" s="309"/>
      <c r="O42" s="310"/>
      <c r="P42" s="227"/>
      <c r="Q42" s="305"/>
      <c r="R42" s="132"/>
    </row>
    <row r="43" spans="1:18" s="326" customFormat="1" ht="54.75" customHeight="1">
      <c r="A43" s="303"/>
      <c r="B43" s="304"/>
      <c r="C43" s="305"/>
      <c r="D43" s="306"/>
      <c r="E43" s="307"/>
      <c r="F43" s="308"/>
      <c r="G43" s="304"/>
      <c r="H43" s="309"/>
      <c r="I43" s="43"/>
      <c r="J43" s="284"/>
      <c r="K43" s="260"/>
      <c r="L43" s="309"/>
      <c r="M43" s="309"/>
      <c r="N43" s="309"/>
      <c r="O43" s="310"/>
      <c r="P43" s="227"/>
      <c r="Q43" s="305"/>
      <c r="R43" s="132"/>
    </row>
    <row r="44" spans="1:18" s="326" customFormat="1" ht="54.75" customHeight="1">
      <c r="A44" s="303"/>
      <c r="B44" s="304"/>
      <c r="C44" s="305"/>
      <c r="D44" s="306"/>
      <c r="E44" s="307"/>
      <c r="F44" s="308"/>
      <c r="G44" s="304"/>
      <c r="H44" s="309"/>
      <c r="I44" s="43"/>
      <c r="J44" s="284"/>
      <c r="K44" s="260"/>
      <c r="L44" s="309"/>
      <c r="M44" s="309"/>
      <c r="N44" s="309"/>
      <c r="O44" s="310"/>
      <c r="P44" s="227"/>
      <c r="Q44" s="305"/>
      <c r="R44" s="132"/>
    </row>
    <row r="45" spans="1:18" s="326" customFormat="1" ht="54.75" customHeight="1">
      <c r="A45" s="303"/>
      <c r="B45" s="304"/>
      <c r="C45" s="305"/>
      <c r="D45" s="306"/>
      <c r="E45" s="307"/>
      <c r="F45" s="308"/>
      <c r="G45" s="304"/>
      <c r="H45" s="309"/>
      <c r="I45" s="43"/>
      <c r="J45" s="284"/>
      <c r="K45" s="260"/>
      <c r="L45" s="309"/>
      <c r="M45" s="309"/>
      <c r="N45" s="309"/>
      <c r="O45" s="310"/>
      <c r="P45" s="227"/>
      <c r="Q45" s="305"/>
      <c r="R45" s="132"/>
    </row>
    <row r="46" spans="1:18" s="326" customFormat="1" ht="54.75" customHeight="1">
      <c r="A46" s="303"/>
      <c r="B46" s="304"/>
      <c r="C46" s="305"/>
      <c r="D46" s="306"/>
      <c r="E46" s="307"/>
      <c r="F46" s="308"/>
      <c r="G46" s="304"/>
      <c r="H46" s="309"/>
      <c r="I46" s="43"/>
      <c r="J46" s="284"/>
      <c r="K46" s="260"/>
      <c r="L46" s="309"/>
      <c r="M46" s="309"/>
      <c r="N46" s="309"/>
      <c r="O46" s="310"/>
      <c r="P46" s="227"/>
      <c r="Q46" s="305"/>
      <c r="R46" s="132"/>
    </row>
    <row r="47" spans="1:18" s="326" customFormat="1" ht="54.75" customHeight="1">
      <c r="A47" s="303"/>
      <c r="B47" s="304"/>
      <c r="C47" s="305"/>
      <c r="D47" s="306"/>
      <c r="E47" s="307"/>
      <c r="F47" s="308"/>
      <c r="G47" s="304"/>
      <c r="H47" s="309"/>
      <c r="I47" s="43"/>
      <c r="J47" s="284"/>
      <c r="K47" s="260"/>
      <c r="L47" s="309"/>
      <c r="M47" s="309"/>
      <c r="N47" s="309"/>
      <c r="O47" s="310"/>
      <c r="P47" s="227"/>
      <c r="Q47" s="305"/>
      <c r="R47" s="132"/>
    </row>
    <row r="48" spans="1:18" s="326" customFormat="1" ht="54.75" customHeight="1">
      <c r="A48" s="303"/>
      <c r="B48" s="304"/>
      <c r="C48" s="305"/>
      <c r="D48" s="306"/>
      <c r="E48" s="307"/>
      <c r="F48" s="308"/>
      <c r="G48" s="304"/>
      <c r="H48" s="309"/>
      <c r="I48" s="43"/>
      <c r="J48" s="284"/>
      <c r="K48" s="260"/>
      <c r="L48" s="309"/>
      <c r="M48" s="309"/>
      <c r="N48" s="309"/>
      <c r="O48" s="310"/>
      <c r="P48" s="227"/>
      <c r="Q48" s="305"/>
      <c r="R48" s="132"/>
    </row>
    <row r="49" spans="1:18" s="326" customFormat="1" ht="54.75" customHeight="1">
      <c r="A49" s="303"/>
      <c r="B49" s="304"/>
      <c r="C49" s="305"/>
      <c r="D49" s="306"/>
      <c r="E49" s="307"/>
      <c r="F49" s="308"/>
      <c r="G49" s="304"/>
      <c r="H49" s="309"/>
      <c r="I49" s="43"/>
      <c r="J49" s="284"/>
      <c r="K49" s="260"/>
      <c r="L49" s="309"/>
      <c r="M49" s="309"/>
      <c r="N49" s="309"/>
      <c r="O49" s="310"/>
      <c r="P49" s="227"/>
      <c r="Q49" s="305"/>
      <c r="R49" s="132"/>
    </row>
    <row r="50" spans="1:18" s="326" customFormat="1" ht="54.75" customHeight="1">
      <c r="A50" s="303"/>
      <c r="B50" s="304"/>
      <c r="C50" s="305"/>
      <c r="D50" s="306"/>
      <c r="E50" s="307"/>
      <c r="F50" s="308"/>
      <c r="G50" s="304"/>
      <c r="H50" s="309"/>
      <c r="I50" s="43"/>
      <c r="J50" s="284"/>
      <c r="K50" s="260"/>
      <c r="L50" s="309"/>
      <c r="M50" s="309"/>
      <c r="N50" s="309"/>
      <c r="O50" s="310"/>
      <c r="P50" s="227"/>
      <c r="Q50" s="305"/>
      <c r="R50" s="132"/>
    </row>
    <row r="51" spans="1:18" s="326" customFormat="1" ht="54.75" customHeight="1">
      <c r="A51" s="303"/>
      <c r="B51" s="304"/>
      <c r="C51" s="305"/>
      <c r="D51" s="306"/>
      <c r="E51" s="307"/>
      <c r="F51" s="308"/>
      <c r="G51" s="304"/>
      <c r="H51" s="309"/>
      <c r="I51" s="43"/>
      <c r="J51" s="284"/>
      <c r="K51" s="260"/>
      <c r="L51" s="309"/>
      <c r="M51" s="309"/>
      <c r="N51" s="309"/>
      <c r="O51" s="310"/>
      <c r="P51" s="227"/>
      <c r="Q51" s="305"/>
      <c r="R51" s="132"/>
    </row>
    <row r="52" spans="1:18" s="326" customFormat="1" ht="54.75" customHeight="1">
      <c r="A52" s="303"/>
      <c r="B52" s="304"/>
      <c r="C52" s="305"/>
      <c r="D52" s="306"/>
      <c r="E52" s="307"/>
      <c r="F52" s="308"/>
      <c r="G52" s="304"/>
      <c r="H52" s="309"/>
      <c r="I52" s="43"/>
      <c r="J52" s="284"/>
      <c r="K52" s="260"/>
      <c r="L52" s="309"/>
      <c r="M52" s="309"/>
      <c r="N52" s="309"/>
      <c r="O52" s="310"/>
      <c r="P52" s="227"/>
      <c r="Q52" s="305"/>
      <c r="R52" s="132"/>
    </row>
    <row r="53" spans="1:18" s="326" customFormat="1" ht="54.75" customHeight="1">
      <c r="A53" s="303"/>
      <c r="B53" s="304"/>
      <c r="C53" s="305"/>
      <c r="D53" s="306"/>
      <c r="E53" s="307"/>
      <c r="F53" s="308"/>
      <c r="G53" s="304"/>
      <c r="H53" s="309"/>
      <c r="I53" s="43"/>
      <c r="J53" s="284"/>
      <c r="K53" s="260"/>
      <c r="L53" s="309"/>
      <c r="M53" s="309"/>
      <c r="N53" s="309"/>
      <c r="O53" s="310"/>
      <c r="P53" s="227"/>
      <c r="Q53" s="305"/>
      <c r="R53" s="132"/>
    </row>
    <row r="54" spans="1:18" s="326" customFormat="1" ht="54.75" customHeight="1">
      <c r="A54" s="303"/>
      <c r="B54" s="304"/>
      <c r="C54" s="305"/>
      <c r="D54" s="306"/>
      <c r="E54" s="307"/>
      <c r="F54" s="308"/>
      <c r="G54" s="304"/>
      <c r="H54" s="309"/>
      <c r="I54" s="43"/>
      <c r="J54" s="284"/>
      <c r="K54" s="260"/>
      <c r="L54" s="309"/>
      <c r="M54" s="309"/>
      <c r="N54" s="309"/>
      <c r="O54" s="310"/>
      <c r="P54" s="227"/>
      <c r="Q54" s="305"/>
      <c r="R54" s="132"/>
    </row>
    <row r="55" spans="1:18" s="326" customFormat="1" ht="54.75" customHeight="1">
      <c r="A55" s="303"/>
      <c r="B55" s="304"/>
      <c r="C55" s="305"/>
      <c r="D55" s="306"/>
      <c r="E55" s="307"/>
      <c r="F55" s="308"/>
      <c r="G55" s="304"/>
      <c r="H55" s="309"/>
      <c r="I55" s="43"/>
      <c r="J55" s="284"/>
      <c r="K55" s="260"/>
      <c r="L55" s="309"/>
      <c r="M55" s="309"/>
      <c r="N55" s="309"/>
      <c r="O55" s="310"/>
      <c r="P55" s="227"/>
      <c r="Q55" s="305"/>
      <c r="R55" s="132"/>
    </row>
    <row r="56" spans="1:18" s="326" customFormat="1" ht="54.75" customHeight="1">
      <c r="A56" s="303"/>
      <c r="B56" s="304"/>
      <c r="C56" s="305"/>
      <c r="D56" s="306"/>
      <c r="E56" s="307"/>
      <c r="F56" s="308"/>
      <c r="G56" s="304"/>
      <c r="H56" s="309"/>
      <c r="I56" s="43"/>
      <c r="J56" s="284"/>
      <c r="K56" s="260"/>
      <c r="L56" s="309"/>
      <c r="M56" s="309"/>
      <c r="N56" s="309"/>
      <c r="O56" s="310"/>
      <c r="P56" s="227"/>
      <c r="Q56" s="305"/>
      <c r="R56" s="132"/>
    </row>
    <row r="57" spans="1:18" s="326" customFormat="1" ht="54.75" customHeight="1">
      <c r="A57" s="303"/>
      <c r="B57" s="304"/>
      <c r="C57" s="305"/>
      <c r="D57" s="306"/>
      <c r="E57" s="307"/>
      <c r="F57" s="308"/>
      <c r="G57" s="304"/>
      <c r="H57" s="309"/>
      <c r="I57" s="43"/>
      <c r="J57" s="284"/>
      <c r="K57" s="260"/>
      <c r="L57" s="309"/>
      <c r="M57" s="309"/>
      <c r="N57" s="309"/>
      <c r="O57" s="310"/>
      <c r="P57" s="227"/>
      <c r="Q57" s="305"/>
      <c r="R57" s="132"/>
    </row>
    <row r="58" spans="1:18" s="326" customFormat="1" ht="54.75" customHeight="1">
      <c r="A58" s="303"/>
      <c r="B58" s="304"/>
      <c r="C58" s="305"/>
      <c r="D58" s="306"/>
      <c r="E58" s="307"/>
      <c r="F58" s="308"/>
      <c r="G58" s="304"/>
      <c r="H58" s="309"/>
      <c r="I58" s="43"/>
      <c r="J58" s="284"/>
      <c r="K58" s="260"/>
      <c r="L58" s="309"/>
      <c r="M58" s="309"/>
      <c r="N58" s="309"/>
      <c r="O58" s="310"/>
      <c r="P58" s="227"/>
      <c r="Q58" s="305"/>
      <c r="R58" s="132"/>
    </row>
    <row r="59" spans="1:18" s="326" customFormat="1" ht="54.75" customHeight="1">
      <c r="A59" s="303"/>
      <c r="B59" s="304"/>
      <c r="C59" s="305"/>
      <c r="D59" s="306"/>
      <c r="E59" s="307"/>
      <c r="F59" s="308"/>
      <c r="G59" s="304"/>
      <c r="H59" s="309"/>
      <c r="I59" s="43"/>
      <c r="J59" s="284"/>
      <c r="K59" s="260"/>
      <c r="L59" s="309"/>
      <c r="M59" s="309"/>
      <c r="N59" s="309"/>
      <c r="O59" s="310"/>
      <c r="P59" s="227"/>
      <c r="Q59" s="305"/>
      <c r="R59" s="132"/>
    </row>
    <row r="60" spans="1:18" s="326" customFormat="1" ht="54.75" customHeight="1">
      <c r="A60" s="303"/>
      <c r="B60" s="304"/>
      <c r="C60" s="305"/>
      <c r="D60" s="306"/>
      <c r="E60" s="307"/>
      <c r="F60" s="308"/>
      <c r="G60" s="304"/>
      <c r="H60" s="309"/>
      <c r="I60" s="43"/>
      <c r="J60" s="284"/>
      <c r="K60" s="260"/>
      <c r="L60" s="309"/>
      <c r="M60" s="309"/>
      <c r="N60" s="309"/>
      <c r="O60" s="310"/>
      <c r="P60" s="227"/>
      <c r="Q60" s="305"/>
      <c r="R60" s="132"/>
    </row>
    <row r="61" spans="1:18" s="326" customFormat="1" ht="54.75" customHeight="1">
      <c r="A61" s="303"/>
      <c r="B61" s="304"/>
      <c r="C61" s="305"/>
      <c r="D61" s="306"/>
      <c r="E61" s="307"/>
      <c r="F61" s="308"/>
      <c r="G61" s="304"/>
      <c r="H61" s="309"/>
      <c r="I61" s="43"/>
      <c r="J61" s="284"/>
      <c r="K61" s="260"/>
      <c r="L61" s="309"/>
      <c r="M61" s="309"/>
      <c r="N61" s="309"/>
      <c r="O61" s="310"/>
      <c r="P61" s="227"/>
      <c r="Q61" s="305"/>
      <c r="R61" s="132"/>
    </row>
    <row r="62" spans="1:18" s="326" customFormat="1" ht="54.75" customHeight="1">
      <c r="A62" s="303"/>
      <c r="B62" s="304"/>
      <c r="C62" s="305"/>
      <c r="D62" s="306"/>
      <c r="E62" s="307"/>
      <c r="F62" s="308"/>
      <c r="G62" s="304"/>
      <c r="H62" s="309"/>
      <c r="I62" s="43"/>
      <c r="J62" s="284"/>
      <c r="K62" s="260"/>
      <c r="L62" s="309"/>
      <c r="M62" s="309"/>
      <c r="N62" s="309"/>
      <c r="O62" s="310"/>
      <c r="P62" s="227"/>
      <c r="Q62" s="305"/>
      <c r="R62" s="132"/>
    </row>
    <row r="63" spans="1:18" s="326" customFormat="1" ht="54.75" customHeight="1">
      <c r="A63" s="303"/>
      <c r="B63" s="304"/>
      <c r="C63" s="305"/>
      <c r="D63" s="306"/>
      <c r="E63" s="307"/>
      <c r="F63" s="308"/>
      <c r="G63" s="304"/>
      <c r="H63" s="309"/>
      <c r="I63" s="43"/>
      <c r="J63" s="284"/>
      <c r="K63" s="260"/>
      <c r="L63" s="309"/>
      <c r="M63" s="309"/>
      <c r="N63" s="309"/>
      <c r="O63" s="310"/>
      <c r="P63" s="227"/>
      <c r="Q63" s="305"/>
      <c r="R63" s="132"/>
    </row>
    <row r="64" spans="1:18" s="326" customFormat="1" ht="54.75" customHeight="1">
      <c r="A64" s="303"/>
      <c r="B64" s="304"/>
      <c r="C64" s="305"/>
      <c r="D64" s="306"/>
      <c r="E64" s="307"/>
      <c r="F64" s="308"/>
      <c r="G64" s="304"/>
      <c r="H64" s="309"/>
      <c r="I64" s="43"/>
      <c r="J64" s="284"/>
      <c r="K64" s="260"/>
      <c r="L64" s="309"/>
      <c r="M64" s="309"/>
      <c r="N64" s="309"/>
      <c r="O64" s="310"/>
      <c r="P64" s="227"/>
      <c r="Q64" s="305"/>
      <c r="R64" s="132"/>
    </row>
    <row r="65" spans="1:18" s="326" customFormat="1" ht="54.75" customHeight="1">
      <c r="A65" s="303"/>
      <c r="B65" s="304"/>
      <c r="C65" s="305"/>
      <c r="D65" s="306"/>
      <c r="E65" s="307"/>
      <c r="F65" s="308"/>
      <c r="G65" s="304"/>
      <c r="H65" s="309"/>
      <c r="I65" s="43"/>
      <c r="J65" s="284"/>
      <c r="K65" s="260"/>
      <c r="L65" s="309"/>
      <c r="M65" s="309"/>
      <c r="N65" s="309"/>
      <c r="O65" s="310"/>
      <c r="P65" s="227"/>
      <c r="Q65" s="305"/>
      <c r="R65" s="132"/>
    </row>
    <row r="66" spans="1:18" s="326" customFormat="1" ht="54.75" customHeight="1">
      <c r="A66" s="303"/>
      <c r="B66" s="304"/>
      <c r="C66" s="305"/>
      <c r="D66" s="306"/>
      <c r="E66" s="307"/>
      <c r="F66" s="308"/>
      <c r="G66" s="304"/>
      <c r="H66" s="309"/>
      <c r="I66" s="43"/>
      <c r="J66" s="284"/>
      <c r="K66" s="260"/>
      <c r="L66" s="309"/>
      <c r="M66" s="309"/>
      <c r="N66" s="309"/>
      <c r="O66" s="310"/>
      <c r="P66" s="227"/>
      <c r="Q66" s="305"/>
      <c r="R66" s="132"/>
    </row>
    <row r="67" spans="1:18" s="326" customFormat="1" ht="54.75" customHeight="1">
      <c r="A67" s="303"/>
      <c r="B67" s="304"/>
      <c r="C67" s="305"/>
      <c r="D67" s="306"/>
      <c r="E67" s="307"/>
      <c r="F67" s="308"/>
      <c r="G67" s="304"/>
      <c r="H67" s="309"/>
      <c r="I67" s="43"/>
      <c r="J67" s="284"/>
      <c r="K67" s="260"/>
      <c r="L67" s="309"/>
      <c r="M67" s="309"/>
      <c r="N67" s="309"/>
      <c r="O67" s="310"/>
      <c r="P67" s="227"/>
      <c r="Q67" s="305"/>
      <c r="R67" s="132"/>
    </row>
    <row r="68" spans="1:18" s="326" customFormat="1" ht="54.75" customHeight="1">
      <c r="A68" s="303"/>
      <c r="B68" s="304"/>
      <c r="C68" s="305"/>
      <c r="D68" s="306"/>
      <c r="E68" s="307"/>
      <c r="F68" s="308"/>
      <c r="G68" s="304"/>
      <c r="H68" s="309"/>
      <c r="I68" s="43"/>
      <c r="J68" s="284"/>
      <c r="K68" s="260"/>
      <c r="L68" s="309"/>
      <c r="M68" s="309"/>
      <c r="N68" s="309"/>
      <c r="O68" s="310"/>
      <c r="P68" s="227"/>
      <c r="Q68" s="305"/>
      <c r="R68" s="132"/>
    </row>
    <row r="69" spans="1:18" s="326" customFormat="1" ht="54.75" customHeight="1">
      <c r="A69" s="303"/>
      <c r="B69" s="304"/>
      <c r="C69" s="305"/>
      <c r="D69" s="306"/>
      <c r="E69" s="307"/>
      <c r="F69" s="308"/>
      <c r="G69" s="304"/>
      <c r="H69" s="309"/>
      <c r="I69" s="43"/>
      <c r="J69" s="284"/>
      <c r="K69" s="260"/>
      <c r="L69" s="309"/>
      <c r="M69" s="309"/>
      <c r="N69" s="309"/>
      <c r="O69" s="310"/>
      <c r="P69" s="227"/>
      <c r="Q69" s="305"/>
      <c r="R69" s="132"/>
    </row>
    <row r="70" spans="1:18" ht="54.75" customHeight="1">
      <c r="A70" s="285"/>
      <c r="B70" s="286"/>
      <c r="C70" s="287"/>
      <c r="D70" s="63"/>
      <c r="E70" s="286"/>
      <c r="F70" s="285"/>
      <c r="G70" s="286"/>
      <c r="H70" s="288"/>
      <c r="I70" s="289"/>
      <c r="J70" s="290"/>
      <c r="K70" s="291"/>
      <c r="L70" s="288"/>
      <c r="M70" s="288"/>
      <c r="N70" s="288"/>
      <c r="O70" s="292"/>
      <c r="P70" s="293"/>
      <c r="Q70" s="287"/>
      <c r="R70" s="70"/>
    </row>
  </sheetData>
  <sheetProtection selectLockedCells="1" sort="0" autoFilter="0"/>
  <mergeCells count="23">
    <mergeCell ref="A12:E13"/>
    <mergeCell ref="A4:C4"/>
    <mergeCell ref="H13:Q13"/>
    <mergeCell ref="H12:O12"/>
    <mergeCell ref="P12:R12"/>
    <mergeCell ref="A1:Q1"/>
    <mergeCell ref="P10:Q11"/>
    <mergeCell ref="A3:C3"/>
    <mergeCell ref="E4:G4"/>
    <mergeCell ref="E5:G5"/>
    <mergeCell ref="A6:C6"/>
    <mergeCell ref="E3:G3"/>
    <mergeCell ref="A2:G2"/>
    <mergeCell ref="M2:Q5"/>
    <mergeCell ref="A7:B7"/>
    <mergeCell ref="E6:G6"/>
    <mergeCell ref="A5:C5"/>
    <mergeCell ref="E7:G7"/>
    <mergeCell ref="M6:Q8"/>
    <mergeCell ref="A8:G8"/>
    <mergeCell ref="A10:G11"/>
    <mergeCell ref="C7:D7"/>
    <mergeCell ref="H2:L8"/>
  </mergeCells>
  <dataValidations count="3">
    <dataValidation type="list" allowBlank="1" showInputMessage="1" showErrorMessage="1" promptTitle="Aide à la saisie" prompt="Choisir une valeur dans la liste qui se présente !" errorTitle="Valeur non prévue" error="Vous devez choisir une valeur dans la liste proposée !" sqref="P15:P70">
      <formula1>listeModePaiement</formula1>
    </dataValidation>
    <dataValidation type="list" allowBlank="1" showInputMessage="1" showErrorMessage="1" promptTitle="Aide à la saisie" prompt="Sélectionnez le code de la devise utilisée si la devise proposée n'est pas la bonne" errorTitle="Code devise inconnu" error="Vous devez choisir une valeur dans la liste proposée !" sqref="R15:R70 K15:K70">
      <formula1>listeDevises</formula1>
    </dataValidation>
    <dataValidation type="list" allowBlank="1" showInputMessage="1" showErrorMessage="1" promptTitle="numéro d'action" prompt="choisir une des cinq actions dans la liste" error="choisir une des cinq actions dans la liste" sqref="D15:D70">
      <formula1>numérosActions</formula1>
    </dataValidation>
  </dataValidations>
  <printOptions horizontalCentered="1"/>
  <pageMargins left="0.1968503937007874" right="0.1968503937007874" top="0.2362204724409449" bottom="0.3937007874015748" header="0.2755905511811024" footer="0"/>
  <pageSetup fitToHeight="100" horizontalDpi="600" verticalDpi="600" orientation="landscape" paperSize="9" scale="48" r:id="rId1"/>
  <headerFooter alignWithMargins="0">
    <oddFooter>&amp;C&amp;12&amp;A&amp;R&amp;12&amp;P/&amp;[&amp;N</oddFooter>
  </headerFooter>
</worksheet>
</file>

<file path=xl/worksheets/sheet2.xml><?xml version="1.0" encoding="utf-8"?>
<worksheet xmlns="http://schemas.openxmlformats.org/spreadsheetml/2006/main" xmlns:r="http://schemas.openxmlformats.org/officeDocument/2006/relationships">
  <dimension ref="A1:Q40"/>
  <sheetViews>
    <sheetView zoomScale="80" zoomScaleNormal="80" zoomScaleSheetLayoutView="75" zoomScalePageLayoutView="0" workbookViewId="0" topLeftCell="A1">
      <selection activeCell="B1" sqref="B1:P1"/>
    </sheetView>
  </sheetViews>
  <sheetFormatPr defaultColWidth="11.421875" defaultRowHeight="12.75"/>
  <cols>
    <col min="1" max="1" width="2.57421875" style="10" customWidth="1"/>
    <col min="2" max="2" width="6.140625" style="10" customWidth="1"/>
    <col min="3" max="3" width="12.57421875" style="10" customWidth="1"/>
    <col min="4" max="4" width="14.57421875" style="10" customWidth="1"/>
    <col min="5" max="5" width="11.421875" style="10" customWidth="1"/>
    <col min="6" max="6" width="10.421875" style="10" customWidth="1"/>
    <col min="7" max="7" width="28.7109375" style="10" customWidth="1"/>
    <col min="8" max="8" width="40.140625" style="10" customWidth="1"/>
    <col min="9" max="9" width="12.00390625" style="10" customWidth="1"/>
    <col min="10" max="10" width="8.7109375" style="10" customWidth="1"/>
    <col min="11" max="11" width="9.00390625" style="10" customWidth="1"/>
    <col min="12" max="12" width="14.28125" style="10" customWidth="1"/>
    <col min="13" max="13" width="25.57421875" style="10" customWidth="1"/>
    <col min="14" max="14" width="11.28125" style="10" customWidth="1"/>
    <col min="15" max="15" width="13.8515625" style="10" customWidth="1"/>
    <col min="16" max="16" width="10.00390625" style="10" customWidth="1"/>
  </cols>
  <sheetData>
    <row r="1" spans="2:16" ht="42.75" customHeight="1">
      <c r="B1" s="460" t="s">
        <v>306</v>
      </c>
      <c r="C1" s="460"/>
      <c r="D1" s="460"/>
      <c r="E1" s="460"/>
      <c r="F1" s="460"/>
      <c r="G1" s="460"/>
      <c r="H1" s="460"/>
      <c r="I1" s="460"/>
      <c r="J1" s="460"/>
      <c r="K1" s="460"/>
      <c r="L1" s="460"/>
      <c r="M1" s="460"/>
      <c r="N1" s="460"/>
      <c r="O1" s="460"/>
      <c r="P1" s="460"/>
    </row>
    <row r="2" ht="15.75" thickBot="1">
      <c r="A2" s="47"/>
    </row>
    <row r="3" spans="1:16" ht="8.25" customHeight="1" thickTop="1">
      <c r="A3" s="47"/>
      <c r="B3" s="48"/>
      <c r="C3" s="48"/>
      <c r="D3" s="48"/>
      <c r="E3" s="48"/>
      <c r="F3" s="48"/>
      <c r="G3" s="47"/>
      <c r="H3" s="47"/>
      <c r="I3" s="422" t="s">
        <v>441</v>
      </c>
      <c r="J3" s="423"/>
      <c r="K3" s="423"/>
      <c r="L3" s="423"/>
      <c r="M3" s="428" t="s">
        <v>435</v>
      </c>
      <c r="N3" s="429"/>
      <c r="O3" s="429"/>
      <c r="P3" s="430"/>
    </row>
    <row r="4" spans="1:16" ht="15.75" customHeight="1">
      <c r="A4" s="71"/>
      <c r="B4" s="463" t="s">
        <v>257</v>
      </c>
      <c r="C4" s="463"/>
      <c r="D4" s="463"/>
      <c r="E4" s="463"/>
      <c r="F4" s="463"/>
      <c r="G4" s="463"/>
      <c r="H4" s="464"/>
      <c r="I4" s="424"/>
      <c r="J4" s="425"/>
      <c r="K4" s="425"/>
      <c r="L4" s="425"/>
      <c r="M4" s="431"/>
      <c r="N4" s="432"/>
      <c r="O4" s="432"/>
      <c r="P4" s="433"/>
    </row>
    <row r="5" spans="1:16" ht="8.25" customHeight="1">
      <c r="A5" s="72"/>
      <c r="B5" s="73"/>
      <c r="C5" s="73"/>
      <c r="D5" s="73"/>
      <c r="E5" s="73"/>
      <c r="F5" s="73"/>
      <c r="G5" s="47"/>
      <c r="H5" s="47"/>
      <c r="I5" s="424"/>
      <c r="J5" s="425"/>
      <c r="K5" s="425"/>
      <c r="L5" s="425"/>
      <c r="M5" s="431"/>
      <c r="N5" s="432"/>
      <c r="O5" s="432"/>
      <c r="P5" s="433"/>
    </row>
    <row r="6" spans="1:16" ht="46.5" customHeight="1">
      <c r="A6" s="434" t="s">
        <v>340</v>
      </c>
      <c r="B6" s="434"/>
      <c r="C6" s="434"/>
      <c r="D6" s="434"/>
      <c r="E6" s="434"/>
      <c r="F6" s="171"/>
      <c r="G6" s="419">
        <f>'Promotion pure'!E3</f>
        <v>0</v>
      </c>
      <c r="H6" s="419"/>
      <c r="I6" s="424"/>
      <c r="J6" s="425"/>
      <c r="K6" s="425"/>
      <c r="L6" s="425"/>
      <c r="M6" s="431"/>
      <c r="N6" s="432"/>
      <c r="O6" s="432"/>
      <c r="P6" s="433"/>
    </row>
    <row r="7" spans="1:16" ht="20.25" customHeight="1">
      <c r="A7" s="435" t="s">
        <v>262</v>
      </c>
      <c r="B7" s="435"/>
      <c r="C7" s="435"/>
      <c r="D7" s="435"/>
      <c r="E7" s="435"/>
      <c r="F7" s="171"/>
      <c r="G7" s="419">
        <f>'Promotion pure'!E4</f>
        <v>0</v>
      </c>
      <c r="H7" s="419"/>
      <c r="I7" s="424"/>
      <c r="J7" s="425"/>
      <c r="K7" s="425"/>
      <c r="L7" s="425"/>
      <c r="M7" s="431"/>
      <c r="N7" s="432"/>
      <c r="O7" s="432"/>
      <c r="P7" s="433"/>
    </row>
    <row r="8" spans="1:16" ht="20.25" customHeight="1">
      <c r="A8" s="435" t="s">
        <v>258</v>
      </c>
      <c r="B8" s="435"/>
      <c r="C8" s="435"/>
      <c r="D8" s="435"/>
      <c r="E8" s="435"/>
      <c r="F8" s="171"/>
      <c r="G8" s="449">
        <f>'Promotion pure'!E5</f>
        <v>0</v>
      </c>
      <c r="H8" s="449"/>
      <c r="I8" s="424"/>
      <c r="J8" s="425"/>
      <c r="K8" s="425"/>
      <c r="L8" s="425"/>
      <c r="M8" s="431" t="s">
        <v>436</v>
      </c>
      <c r="N8" s="432"/>
      <c r="O8" s="432"/>
      <c r="P8" s="433"/>
    </row>
    <row r="9" spans="1:16" ht="20.25" customHeight="1">
      <c r="A9" s="436" t="s">
        <v>266</v>
      </c>
      <c r="B9" s="436"/>
      <c r="C9" s="436"/>
      <c r="D9" s="436"/>
      <c r="E9" s="436"/>
      <c r="F9" s="176"/>
      <c r="G9" s="419">
        <f>'Promotion pure'!E6</f>
        <v>0</v>
      </c>
      <c r="H9" s="419"/>
      <c r="I9" s="424"/>
      <c r="J9" s="425"/>
      <c r="K9" s="425"/>
      <c r="L9" s="425"/>
      <c r="M9" s="431"/>
      <c r="N9" s="432"/>
      <c r="O9" s="432"/>
      <c r="P9" s="433"/>
    </row>
    <row r="10" spans="1:17" ht="35.25" customHeight="1">
      <c r="A10" s="437" t="s">
        <v>427</v>
      </c>
      <c r="B10" s="437"/>
      <c r="C10" s="437"/>
      <c r="D10" s="437"/>
      <c r="E10" s="417" t="s">
        <v>428</v>
      </c>
      <c r="F10" s="418"/>
      <c r="G10" s="450">
        <f>'Promotion pure'!E7</f>
        <v>0</v>
      </c>
      <c r="H10" s="450"/>
      <c r="I10" s="424"/>
      <c r="J10" s="425"/>
      <c r="K10" s="425"/>
      <c r="L10" s="425"/>
      <c r="M10" s="431"/>
      <c r="N10" s="432"/>
      <c r="O10" s="432"/>
      <c r="P10" s="433"/>
      <c r="Q10" s="11"/>
    </row>
    <row r="11" spans="1:17" ht="13.5" customHeight="1" thickBot="1">
      <c r="A11" s="49"/>
      <c r="I11" s="426"/>
      <c r="J11" s="427"/>
      <c r="K11" s="427"/>
      <c r="L11" s="427"/>
      <c r="M11" s="457"/>
      <c r="N11" s="458"/>
      <c r="O11" s="458"/>
      <c r="P11" s="459"/>
      <c r="Q11" s="15"/>
    </row>
    <row r="12" ht="12.75" customHeight="1" thickBot="1" thickTop="1">
      <c r="A12" s="49"/>
    </row>
    <row r="13" spans="1:16" ht="21" customHeight="1" thickBot="1">
      <c r="A13" s="49"/>
      <c r="G13" s="461" t="s">
        <v>315</v>
      </c>
      <c r="H13" s="461"/>
      <c r="I13" s="461"/>
      <c r="J13" s="461"/>
      <c r="K13" s="462"/>
      <c r="L13" s="28">
        <f>SUM(L18:L40)</f>
        <v>0</v>
      </c>
      <c r="N13" s="15"/>
      <c r="O13" s="454" t="s">
        <v>256</v>
      </c>
      <c r="P13" s="382"/>
    </row>
    <row r="14" spans="13:16" ht="9.75" customHeight="1" thickBot="1">
      <c r="M14" s="50"/>
      <c r="O14" s="382"/>
      <c r="P14" s="382"/>
    </row>
    <row r="15" spans="2:16" ht="13.5" customHeight="1">
      <c r="B15" s="451" t="s">
        <v>299</v>
      </c>
      <c r="C15" s="452"/>
      <c r="D15" s="452"/>
      <c r="E15" s="452"/>
      <c r="F15" s="452"/>
      <c r="G15" s="452"/>
      <c r="H15" s="452"/>
      <c r="I15" s="452"/>
      <c r="J15" s="452"/>
      <c r="K15" s="452"/>
      <c r="L15" s="453"/>
      <c r="M15" s="443" t="s">
        <v>300</v>
      </c>
      <c r="N15" s="444"/>
      <c r="O15" s="444"/>
      <c r="P15" s="445"/>
    </row>
    <row r="16" spans="1:16" s="37" customFormat="1" ht="12.75" customHeight="1">
      <c r="A16" s="51"/>
      <c r="B16" s="441" t="s">
        <v>341</v>
      </c>
      <c r="C16" s="467" t="s">
        <v>329</v>
      </c>
      <c r="D16" s="420" t="s">
        <v>399</v>
      </c>
      <c r="E16" s="455" t="s">
        <v>335</v>
      </c>
      <c r="F16" s="455" t="s">
        <v>336</v>
      </c>
      <c r="G16" s="438" t="s">
        <v>339</v>
      </c>
      <c r="H16" s="438" t="s">
        <v>338</v>
      </c>
      <c r="I16" s="415" t="s">
        <v>343</v>
      </c>
      <c r="J16" s="438" t="s">
        <v>346</v>
      </c>
      <c r="K16" s="438" t="s">
        <v>292</v>
      </c>
      <c r="L16" s="465" t="s">
        <v>296</v>
      </c>
      <c r="M16" s="446"/>
      <c r="N16" s="447"/>
      <c r="O16" s="447"/>
      <c r="P16" s="448"/>
    </row>
    <row r="17" spans="1:16" s="38" customFormat="1" ht="36.75" thickBot="1">
      <c r="A17" s="51"/>
      <c r="B17" s="442"/>
      <c r="C17" s="468"/>
      <c r="D17" s="421"/>
      <c r="E17" s="456"/>
      <c r="F17" s="456"/>
      <c r="G17" s="440"/>
      <c r="H17" s="440"/>
      <c r="I17" s="416"/>
      <c r="J17" s="439"/>
      <c r="K17" s="439"/>
      <c r="L17" s="466"/>
      <c r="M17" s="219" t="s">
        <v>298</v>
      </c>
      <c r="N17" s="220" t="s">
        <v>293</v>
      </c>
      <c r="O17" s="220" t="s">
        <v>294</v>
      </c>
      <c r="P17" s="236" t="s">
        <v>345</v>
      </c>
    </row>
    <row r="18" spans="1:16" s="337" customFormat="1" ht="54.75" customHeight="1">
      <c r="A18" s="327"/>
      <c r="B18" s="205"/>
      <c r="C18" s="277"/>
      <c r="D18" s="299"/>
      <c r="E18" s="328"/>
      <c r="F18" s="328"/>
      <c r="G18" s="329"/>
      <c r="H18" s="329"/>
      <c r="I18" s="330"/>
      <c r="J18" s="331"/>
      <c r="K18" s="331"/>
      <c r="L18" s="332">
        <f aca="true" t="shared" si="0" ref="L18:L40">(J18*200)*K18</f>
        <v>0</v>
      </c>
      <c r="M18" s="333"/>
      <c r="N18" s="334"/>
      <c r="O18" s="335"/>
      <c r="P18" s="336"/>
    </row>
    <row r="19" spans="1:16" s="337" customFormat="1" ht="54.75" customHeight="1">
      <c r="A19" s="327"/>
      <c r="B19" s="296"/>
      <c r="C19" s="277"/>
      <c r="D19" s="299"/>
      <c r="E19" s="270"/>
      <c r="F19" s="270"/>
      <c r="G19" s="338"/>
      <c r="H19" s="338"/>
      <c r="I19" s="339"/>
      <c r="J19" s="340"/>
      <c r="K19" s="340"/>
      <c r="L19" s="341">
        <f t="shared" si="0"/>
        <v>0</v>
      </c>
      <c r="M19" s="342"/>
      <c r="N19" s="343"/>
      <c r="O19" s="344"/>
      <c r="P19" s="345"/>
    </row>
    <row r="20" spans="1:16" s="337" customFormat="1" ht="54.75" customHeight="1">
      <c r="A20" s="327"/>
      <c r="B20" s="296"/>
      <c r="C20" s="277"/>
      <c r="D20" s="299"/>
      <c r="E20" s="270"/>
      <c r="F20" s="270"/>
      <c r="G20" s="338"/>
      <c r="H20" s="338"/>
      <c r="I20" s="339"/>
      <c r="J20" s="338"/>
      <c r="K20" s="338"/>
      <c r="L20" s="341">
        <f t="shared" si="0"/>
        <v>0</v>
      </c>
      <c r="M20" s="342"/>
      <c r="N20" s="343"/>
      <c r="O20" s="344"/>
      <c r="P20" s="346"/>
    </row>
    <row r="21" spans="1:16" s="337" customFormat="1" ht="54.75" customHeight="1">
      <c r="A21" s="327"/>
      <c r="B21" s="296"/>
      <c r="C21" s="277"/>
      <c r="D21" s="299"/>
      <c r="E21" s="338"/>
      <c r="F21" s="338"/>
      <c r="G21" s="338"/>
      <c r="H21" s="338"/>
      <c r="I21" s="339"/>
      <c r="J21" s="338"/>
      <c r="K21" s="338"/>
      <c r="L21" s="341">
        <f t="shared" si="0"/>
        <v>0</v>
      </c>
      <c r="M21" s="342"/>
      <c r="N21" s="343"/>
      <c r="O21" s="344"/>
      <c r="P21" s="346"/>
    </row>
    <row r="22" spans="1:16" s="337" customFormat="1" ht="54.75" customHeight="1">
      <c r="A22" s="327"/>
      <c r="B22" s="296"/>
      <c r="C22" s="277"/>
      <c r="D22" s="299"/>
      <c r="E22" s="338"/>
      <c r="F22" s="338"/>
      <c r="G22" s="338"/>
      <c r="H22" s="338"/>
      <c r="I22" s="339"/>
      <c r="J22" s="338"/>
      <c r="K22" s="338"/>
      <c r="L22" s="341">
        <f t="shared" si="0"/>
        <v>0</v>
      </c>
      <c r="M22" s="342"/>
      <c r="N22" s="343"/>
      <c r="O22" s="344"/>
      <c r="P22" s="346"/>
    </row>
    <row r="23" spans="1:16" s="337" customFormat="1" ht="54.75" customHeight="1">
      <c r="A23" s="327"/>
      <c r="B23" s="296"/>
      <c r="C23" s="277"/>
      <c r="D23" s="299"/>
      <c r="E23" s="338"/>
      <c r="F23" s="338"/>
      <c r="G23" s="338"/>
      <c r="H23" s="338"/>
      <c r="I23" s="339"/>
      <c r="J23" s="338"/>
      <c r="K23" s="338"/>
      <c r="L23" s="341">
        <f t="shared" si="0"/>
        <v>0</v>
      </c>
      <c r="M23" s="342"/>
      <c r="N23" s="343"/>
      <c r="O23" s="344"/>
      <c r="P23" s="346"/>
    </row>
    <row r="24" spans="1:16" s="337" customFormat="1" ht="54.75" customHeight="1">
      <c r="A24" s="327"/>
      <c r="B24" s="296"/>
      <c r="C24" s="277"/>
      <c r="D24" s="299"/>
      <c r="E24" s="338"/>
      <c r="F24" s="338"/>
      <c r="G24" s="338"/>
      <c r="H24" s="338"/>
      <c r="I24" s="339"/>
      <c r="J24" s="338"/>
      <c r="K24" s="338"/>
      <c r="L24" s="341">
        <f t="shared" si="0"/>
        <v>0</v>
      </c>
      <c r="M24" s="342"/>
      <c r="N24" s="343"/>
      <c r="O24" s="344"/>
      <c r="P24" s="346"/>
    </row>
    <row r="25" spans="1:16" s="337" customFormat="1" ht="69" customHeight="1">
      <c r="A25" s="327"/>
      <c r="B25" s="296"/>
      <c r="C25" s="277"/>
      <c r="D25" s="299"/>
      <c r="E25" s="338"/>
      <c r="F25" s="338"/>
      <c r="G25" s="338"/>
      <c r="H25" s="338"/>
      <c r="I25" s="339"/>
      <c r="J25" s="338"/>
      <c r="K25" s="338"/>
      <c r="L25" s="341">
        <f t="shared" si="0"/>
        <v>0</v>
      </c>
      <c r="M25" s="342"/>
      <c r="N25" s="343"/>
      <c r="O25" s="344"/>
      <c r="P25" s="346"/>
    </row>
    <row r="26" spans="1:16" s="337" customFormat="1" ht="54.75" customHeight="1">
      <c r="A26" s="327"/>
      <c r="B26" s="296"/>
      <c r="C26" s="277"/>
      <c r="D26" s="299"/>
      <c r="E26" s="338"/>
      <c r="F26" s="338"/>
      <c r="G26" s="338"/>
      <c r="H26" s="338"/>
      <c r="I26" s="339"/>
      <c r="J26" s="338"/>
      <c r="K26" s="338"/>
      <c r="L26" s="341">
        <f t="shared" si="0"/>
        <v>0</v>
      </c>
      <c r="M26" s="342"/>
      <c r="N26" s="343"/>
      <c r="O26" s="344"/>
      <c r="P26" s="346"/>
    </row>
    <row r="27" spans="1:16" s="337" customFormat="1" ht="54.75" customHeight="1">
      <c r="A27" s="327"/>
      <c r="B27" s="296"/>
      <c r="C27" s="277"/>
      <c r="D27" s="299"/>
      <c r="E27" s="338"/>
      <c r="F27" s="338"/>
      <c r="G27" s="338"/>
      <c r="H27" s="338"/>
      <c r="I27" s="339"/>
      <c r="J27" s="338"/>
      <c r="K27" s="338"/>
      <c r="L27" s="341">
        <f t="shared" si="0"/>
        <v>0</v>
      </c>
      <c r="M27" s="342"/>
      <c r="N27" s="343"/>
      <c r="O27" s="344"/>
      <c r="P27" s="346"/>
    </row>
    <row r="28" spans="1:16" s="337" customFormat="1" ht="54.75" customHeight="1">
      <c r="A28" s="327"/>
      <c r="B28" s="296"/>
      <c r="C28" s="277"/>
      <c r="D28" s="299"/>
      <c r="E28" s="338"/>
      <c r="F28" s="338"/>
      <c r="G28" s="338"/>
      <c r="H28" s="338"/>
      <c r="I28" s="339"/>
      <c r="J28" s="338"/>
      <c r="K28" s="338"/>
      <c r="L28" s="341">
        <f t="shared" si="0"/>
        <v>0</v>
      </c>
      <c r="M28" s="342"/>
      <c r="N28" s="343"/>
      <c r="O28" s="344"/>
      <c r="P28" s="346"/>
    </row>
    <row r="29" spans="1:16" s="337" customFormat="1" ht="54.75" customHeight="1">
      <c r="A29" s="327"/>
      <c r="B29" s="296"/>
      <c r="C29" s="277"/>
      <c r="D29" s="299"/>
      <c r="E29" s="338"/>
      <c r="F29" s="338"/>
      <c r="G29" s="338"/>
      <c r="H29" s="338"/>
      <c r="I29" s="339"/>
      <c r="J29" s="338"/>
      <c r="K29" s="338"/>
      <c r="L29" s="341">
        <f t="shared" si="0"/>
        <v>0</v>
      </c>
      <c r="M29" s="342"/>
      <c r="N29" s="343"/>
      <c r="O29" s="344"/>
      <c r="P29" s="346"/>
    </row>
    <row r="30" spans="1:16" s="337" customFormat="1" ht="54.75" customHeight="1">
      <c r="A30" s="327"/>
      <c r="B30" s="296"/>
      <c r="C30" s="277"/>
      <c r="D30" s="299"/>
      <c r="E30" s="338"/>
      <c r="F30" s="338"/>
      <c r="G30" s="338"/>
      <c r="H30" s="338"/>
      <c r="I30" s="339"/>
      <c r="J30" s="338"/>
      <c r="K30" s="338"/>
      <c r="L30" s="341">
        <f t="shared" si="0"/>
        <v>0</v>
      </c>
      <c r="M30" s="342"/>
      <c r="N30" s="343"/>
      <c r="O30" s="344"/>
      <c r="P30" s="346"/>
    </row>
    <row r="31" spans="1:16" s="337" customFormat="1" ht="54.75" customHeight="1">
      <c r="A31" s="327"/>
      <c r="B31" s="296"/>
      <c r="C31" s="277"/>
      <c r="D31" s="299"/>
      <c r="E31" s="338"/>
      <c r="F31" s="338"/>
      <c r="G31" s="338"/>
      <c r="H31" s="338"/>
      <c r="I31" s="339"/>
      <c r="J31" s="338"/>
      <c r="K31" s="338"/>
      <c r="L31" s="341">
        <f t="shared" si="0"/>
        <v>0</v>
      </c>
      <c r="M31" s="342"/>
      <c r="N31" s="343"/>
      <c r="O31" s="344"/>
      <c r="P31" s="346"/>
    </row>
    <row r="32" spans="1:16" s="337" customFormat="1" ht="54.75" customHeight="1">
      <c r="A32" s="327"/>
      <c r="B32" s="296"/>
      <c r="C32" s="277"/>
      <c r="D32" s="299"/>
      <c r="E32" s="338"/>
      <c r="F32" s="338"/>
      <c r="G32" s="338"/>
      <c r="H32" s="338"/>
      <c r="I32" s="339"/>
      <c r="J32" s="338"/>
      <c r="K32" s="338"/>
      <c r="L32" s="341">
        <f t="shared" si="0"/>
        <v>0</v>
      </c>
      <c r="M32" s="342"/>
      <c r="N32" s="343"/>
      <c r="O32" s="344"/>
      <c r="P32" s="346"/>
    </row>
    <row r="33" spans="1:16" s="337" customFormat="1" ht="54.75" customHeight="1">
      <c r="A33" s="327"/>
      <c r="B33" s="296"/>
      <c r="C33" s="277"/>
      <c r="D33" s="299"/>
      <c r="E33" s="338"/>
      <c r="F33" s="338"/>
      <c r="G33" s="338"/>
      <c r="H33" s="338"/>
      <c r="I33" s="339"/>
      <c r="J33" s="338"/>
      <c r="K33" s="338"/>
      <c r="L33" s="341">
        <f t="shared" si="0"/>
        <v>0</v>
      </c>
      <c r="M33" s="342"/>
      <c r="N33" s="343"/>
      <c r="O33" s="344"/>
      <c r="P33" s="346"/>
    </row>
    <row r="34" spans="1:16" s="337" customFormat="1" ht="54.75" customHeight="1">
      <c r="A34" s="327"/>
      <c r="B34" s="296"/>
      <c r="C34" s="277"/>
      <c r="D34" s="299"/>
      <c r="E34" s="338"/>
      <c r="F34" s="338"/>
      <c r="G34" s="338"/>
      <c r="H34" s="338"/>
      <c r="I34" s="339"/>
      <c r="J34" s="338"/>
      <c r="K34" s="338"/>
      <c r="L34" s="341">
        <f t="shared" si="0"/>
        <v>0</v>
      </c>
      <c r="M34" s="342"/>
      <c r="N34" s="343"/>
      <c r="O34" s="344"/>
      <c r="P34" s="346"/>
    </row>
    <row r="35" spans="1:16" s="337" customFormat="1" ht="54.75" customHeight="1">
      <c r="A35" s="327"/>
      <c r="B35" s="296"/>
      <c r="C35" s="277"/>
      <c r="D35" s="299"/>
      <c r="E35" s="338"/>
      <c r="F35" s="338"/>
      <c r="G35" s="338"/>
      <c r="H35" s="338"/>
      <c r="I35" s="339"/>
      <c r="J35" s="338"/>
      <c r="K35" s="338"/>
      <c r="L35" s="341">
        <f t="shared" si="0"/>
        <v>0</v>
      </c>
      <c r="M35" s="342"/>
      <c r="N35" s="343"/>
      <c r="O35" s="344"/>
      <c r="P35" s="346"/>
    </row>
    <row r="36" spans="1:16" s="337" customFormat="1" ht="54.75" customHeight="1">
      <c r="A36" s="327"/>
      <c r="B36" s="296"/>
      <c r="C36" s="277"/>
      <c r="D36" s="299"/>
      <c r="E36" s="338"/>
      <c r="F36" s="338"/>
      <c r="G36" s="338"/>
      <c r="H36" s="338"/>
      <c r="I36" s="339"/>
      <c r="J36" s="338"/>
      <c r="K36" s="338"/>
      <c r="L36" s="341">
        <f t="shared" si="0"/>
        <v>0</v>
      </c>
      <c r="M36" s="342"/>
      <c r="N36" s="343"/>
      <c r="O36" s="344"/>
      <c r="P36" s="346"/>
    </row>
    <row r="37" spans="1:16" s="337" customFormat="1" ht="54.75" customHeight="1">
      <c r="A37" s="327"/>
      <c r="B37" s="296"/>
      <c r="C37" s="277"/>
      <c r="D37" s="299"/>
      <c r="E37" s="338"/>
      <c r="F37" s="338"/>
      <c r="G37" s="338"/>
      <c r="H37" s="338"/>
      <c r="I37" s="339"/>
      <c r="J37" s="338"/>
      <c r="K37" s="338"/>
      <c r="L37" s="341">
        <f t="shared" si="0"/>
        <v>0</v>
      </c>
      <c r="M37" s="342"/>
      <c r="N37" s="343"/>
      <c r="O37" s="344"/>
      <c r="P37" s="346"/>
    </row>
    <row r="38" spans="1:16" s="337" customFormat="1" ht="54.75" customHeight="1">
      <c r="A38" s="327"/>
      <c r="B38" s="296"/>
      <c r="C38" s="277"/>
      <c r="D38" s="299"/>
      <c r="E38" s="338"/>
      <c r="F38" s="338"/>
      <c r="G38" s="338"/>
      <c r="H38" s="338"/>
      <c r="I38" s="339"/>
      <c r="J38" s="338"/>
      <c r="K38" s="338"/>
      <c r="L38" s="341">
        <f t="shared" si="0"/>
        <v>0</v>
      </c>
      <c r="M38" s="342"/>
      <c r="N38" s="343"/>
      <c r="O38" s="344"/>
      <c r="P38" s="346"/>
    </row>
    <row r="39" spans="1:16" s="337" customFormat="1" ht="54.75" customHeight="1">
      <c r="A39" s="327"/>
      <c r="B39" s="296"/>
      <c r="C39" s="277"/>
      <c r="D39" s="299"/>
      <c r="E39" s="338"/>
      <c r="F39" s="338"/>
      <c r="G39" s="338"/>
      <c r="H39" s="338"/>
      <c r="I39" s="339"/>
      <c r="J39" s="338"/>
      <c r="K39" s="338"/>
      <c r="L39" s="341">
        <f t="shared" si="0"/>
        <v>0</v>
      </c>
      <c r="M39" s="342"/>
      <c r="N39" s="343"/>
      <c r="O39" s="344"/>
      <c r="P39" s="346"/>
    </row>
    <row r="40" spans="1:16" s="337" customFormat="1" ht="54.75" customHeight="1">
      <c r="A40" s="327"/>
      <c r="B40" s="296"/>
      <c r="C40" s="277"/>
      <c r="D40" s="299"/>
      <c r="E40" s="338"/>
      <c r="F40" s="338"/>
      <c r="G40" s="338"/>
      <c r="H40" s="338"/>
      <c r="I40" s="339"/>
      <c r="J40" s="338"/>
      <c r="K40" s="338"/>
      <c r="L40" s="341">
        <f t="shared" si="0"/>
        <v>0</v>
      </c>
      <c r="M40" s="342"/>
      <c r="N40" s="343"/>
      <c r="O40" s="344"/>
      <c r="P40" s="346"/>
    </row>
  </sheetData>
  <sheetProtection/>
  <mergeCells count="31">
    <mergeCell ref="B1:P1"/>
    <mergeCell ref="G13:K13"/>
    <mergeCell ref="B4:H4"/>
    <mergeCell ref="L16:L17"/>
    <mergeCell ref="C16:C17"/>
    <mergeCell ref="M15:P16"/>
    <mergeCell ref="G8:H8"/>
    <mergeCell ref="G16:G17"/>
    <mergeCell ref="G10:H10"/>
    <mergeCell ref="B15:L15"/>
    <mergeCell ref="O13:P14"/>
    <mergeCell ref="F16:F17"/>
    <mergeCell ref="M8:P11"/>
    <mergeCell ref="J16:J17"/>
    <mergeCell ref="E16:E17"/>
    <mergeCell ref="A10:D10"/>
    <mergeCell ref="K16:K17"/>
    <mergeCell ref="G6:H6"/>
    <mergeCell ref="H16:H17"/>
    <mergeCell ref="B16:B17"/>
    <mergeCell ref="G9:H9"/>
    <mergeCell ref="I16:I17"/>
    <mergeCell ref="E10:F10"/>
    <mergeCell ref="G7:H7"/>
    <mergeCell ref="D16:D17"/>
    <mergeCell ref="I3:L11"/>
    <mergeCell ref="M3:P7"/>
    <mergeCell ref="A6:E6"/>
    <mergeCell ref="A7:E7"/>
    <mergeCell ref="A8:E8"/>
    <mergeCell ref="A9:E9"/>
  </mergeCells>
  <dataValidations count="1">
    <dataValidation type="list" allowBlank="1" showInputMessage="1" showErrorMessage="1" promptTitle="numéro d'action" prompt="choisir une des cinq actions dans la liste" error="choisir une des cinq actions dans la liste" sqref="D18:D40">
      <formula1>numérosActions</formula1>
    </dataValidation>
  </dataValidations>
  <printOptions/>
  <pageMargins left="0" right="0" top="0.2362204724409449" bottom="0.4724409448818898" header="0.2362204724409449" footer="0.5118110236220472"/>
  <pageSetup horizontalDpi="600" verticalDpi="600" orientation="landscape" paperSize="9" scale="63" r:id="rId2"/>
  <headerFooter alignWithMargins="0">
    <oddFooter>&amp;C&amp;A&amp;R&amp;P/&amp;[&amp;N</oddFooter>
  </headerFooter>
  <legacyDrawing r:id="rId1"/>
</worksheet>
</file>

<file path=xl/worksheets/sheet3.xml><?xml version="1.0" encoding="utf-8"?>
<worksheet xmlns="http://schemas.openxmlformats.org/spreadsheetml/2006/main" xmlns:r="http://schemas.openxmlformats.org/officeDocument/2006/relationships">
  <dimension ref="A1:O40"/>
  <sheetViews>
    <sheetView view="pageBreakPreview" zoomScale="75" zoomScaleNormal="80" zoomScaleSheetLayoutView="75" zoomScalePageLayoutView="0" workbookViewId="0" topLeftCell="A1">
      <selection activeCell="A1" sqref="A1"/>
    </sheetView>
  </sheetViews>
  <sheetFormatPr defaultColWidth="11.421875" defaultRowHeight="12.75"/>
  <cols>
    <col min="1" max="1" width="7.57421875" style="10" customWidth="1"/>
    <col min="2" max="2" width="15.8515625" style="10" customWidth="1"/>
    <col min="3" max="4" width="14.57421875" style="10" customWidth="1"/>
    <col min="5" max="5" width="11.00390625" style="52" customWidth="1"/>
    <col min="6" max="6" width="11.140625" style="52" customWidth="1"/>
    <col min="7" max="7" width="24.57421875" style="10" bestFit="1" customWidth="1"/>
    <col min="8" max="8" width="34.00390625" style="10" bestFit="1" customWidth="1"/>
    <col min="9" max="9" width="9.140625" style="10" customWidth="1"/>
    <col min="10" max="10" width="8.7109375" style="10" customWidth="1"/>
    <col min="11" max="11" width="16.421875" style="10" bestFit="1" customWidth="1"/>
    <col min="12" max="12" width="27.140625" style="10" customWidth="1"/>
    <col min="13" max="13" width="12.8515625" style="10" customWidth="1"/>
    <col min="14" max="14" width="16.140625" style="10" customWidth="1"/>
    <col min="15" max="15" width="10.57421875" style="10" customWidth="1"/>
  </cols>
  <sheetData>
    <row r="1" spans="3:15" ht="42.75" customHeight="1">
      <c r="C1" s="460" t="s">
        <v>305</v>
      </c>
      <c r="D1" s="460"/>
      <c r="E1" s="460"/>
      <c r="F1" s="460"/>
      <c r="G1" s="460"/>
      <c r="H1" s="460"/>
      <c r="I1" s="460"/>
      <c r="J1" s="460"/>
      <c r="K1" s="460"/>
      <c r="L1" s="460"/>
      <c r="M1" s="460"/>
      <c r="N1" s="460"/>
      <c r="O1" s="460"/>
    </row>
    <row r="2" spans="1:7" ht="16.5" thickBot="1">
      <c r="A2" s="463" t="s">
        <v>257</v>
      </c>
      <c r="B2" s="463"/>
      <c r="C2" s="463"/>
      <c r="D2" s="463"/>
      <c r="E2" s="463"/>
      <c r="F2" s="463"/>
      <c r="G2" s="463"/>
    </row>
    <row r="3" spans="1:15" ht="8.25" customHeight="1" thickTop="1">
      <c r="A3" s="47"/>
      <c r="B3" s="47"/>
      <c r="C3" s="48"/>
      <c r="D3" s="48"/>
      <c r="E3" s="53"/>
      <c r="F3" s="53"/>
      <c r="G3" s="47"/>
      <c r="H3" s="422" t="s">
        <v>438</v>
      </c>
      <c r="I3" s="423"/>
      <c r="J3" s="423"/>
      <c r="K3" s="423"/>
      <c r="L3" s="428" t="s">
        <v>435</v>
      </c>
      <c r="M3" s="429"/>
      <c r="N3" s="429"/>
      <c r="O3" s="430"/>
    </row>
    <row r="4" spans="8:15" ht="15.75" customHeight="1">
      <c r="H4" s="424"/>
      <c r="I4" s="425"/>
      <c r="J4" s="425"/>
      <c r="K4" s="425"/>
      <c r="L4" s="431"/>
      <c r="M4" s="432"/>
      <c r="N4" s="432"/>
      <c r="O4" s="433"/>
    </row>
    <row r="5" spans="1:15" ht="8.25" customHeight="1">
      <c r="A5" s="47"/>
      <c r="B5" s="47"/>
      <c r="C5" s="48"/>
      <c r="D5" s="48"/>
      <c r="E5" s="53"/>
      <c r="F5" s="53"/>
      <c r="G5" s="47"/>
      <c r="H5" s="424"/>
      <c r="I5" s="425"/>
      <c r="J5" s="425"/>
      <c r="K5" s="425"/>
      <c r="L5" s="431"/>
      <c r="M5" s="432"/>
      <c r="N5" s="432"/>
      <c r="O5" s="433"/>
    </row>
    <row r="6" spans="1:15" ht="36.75" customHeight="1">
      <c r="A6" s="463" t="s">
        <v>429</v>
      </c>
      <c r="B6" s="435"/>
      <c r="C6" s="419">
        <f>'Promotion pure'!E3:E3</f>
        <v>0</v>
      </c>
      <c r="D6" s="419"/>
      <c r="E6" s="419"/>
      <c r="F6" s="419"/>
      <c r="G6" s="469"/>
      <c r="H6" s="424"/>
      <c r="I6" s="425"/>
      <c r="J6" s="425"/>
      <c r="K6" s="425"/>
      <c r="L6" s="431"/>
      <c r="M6" s="432"/>
      <c r="N6" s="432"/>
      <c r="O6" s="433"/>
    </row>
    <row r="7" spans="1:15" ht="20.25" customHeight="1">
      <c r="A7" s="435" t="s">
        <v>262</v>
      </c>
      <c r="B7" s="435"/>
      <c r="C7" s="419">
        <f>'Promotion pure'!E4:E4</f>
        <v>0</v>
      </c>
      <c r="D7" s="419"/>
      <c r="E7" s="419"/>
      <c r="F7" s="419"/>
      <c r="G7" s="469"/>
      <c r="H7" s="424"/>
      <c r="I7" s="425"/>
      <c r="J7" s="425"/>
      <c r="K7" s="425"/>
      <c r="L7" s="431"/>
      <c r="M7" s="432"/>
      <c r="N7" s="432"/>
      <c r="O7" s="433"/>
    </row>
    <row r="8" spans="1:15" ht="20.25" customHeight="1">
      <c r="A8" s="435" t="s">
        <v>258</v>
      </c>
      <c r="B8" s="435"/>
      <c r="C8" s="449">
        <f>'Promotion pure'!E5:E5</f>
        <v>0</v>
      </c>
      <c r="D8" s="449"/>
      <c r="E8" s="449"/>
      <c r="F8" s="449"/>
      <c r="G8" s="474"/>
      <c r="H8" s="424"/>
      <c r="I8" s="425"/>
      <c r="J8" s="425"/>
      <c r="K8" s="425"/>
      <c r="L8" s="431" t="s">
        <v>436</v>
      </c>
      <c r="M8" s="432"/>
      <c r="N8" s="432"/>
      <c r="O8" s="433"/>
    </row>
    <row r="9" spans="1:15" ht="20.25" customHeight="1">
      <c r="A9" s="436" t="s">
        <v>266</v>
      </c>
      <c r="B9" s="436"/>
      <c r="C9" s="419">
        <f>'Promotion pure'!E6:E6</f>
        <v>0</v>
      </c>
      <c r="D9" s="419"/>
      <c r="E9" s="419"/>
      <c r="F9" s="419"/>
      <c r="G9" s="469"/>
      <c r="H9" s="424"/>
      <c r="I9" s="425"/>
      <c r="J9" s="425"/>
      <c r="K9" s="425"/>
      <c r="L9" s="431"/>
      <c r="M9" s="432"/>
      <c r="N9" s="432"/>
      <c r="O9" s="433"/>
    </row>
    <row r="10" spans="1:15" ht="32.25" customHeight="1">
      <c r="A10" s="177" t="s">
        <v>433</v>
      </c>
      <c r="B10" s="175" t="s">
        <v>428</v>
      </c>
      <c r="C10" s="470">
        <f>'Promotion pure'!E7:E7</f>
        <v>0</v>
      </c>
      <c r="D10" s="470"/>
      <c r="E10" s="470"/>
      <c r="F10" s="470"/>
      <c r="G10" s="471"/>
      <c r="H10" s="424"/>
      <c r="I10" s="425"/>
      <c r="J10" s="425"/>
      <c r="K10" s="425"/>
      <c r="L10" s="431"/>
      <c r="M10" s="432"/>
      <c r="N10" s="432"/>
      <c r="O10" s="433"/>
    </row>
    <row r="11" spans="1:15" ht="13.5" customHeight="1" thickBot="1">
      <c r="A11" s="49"/>
      <c r="B11" s="49"/>
      <c r="H11" s="426"/>
      <c r="I11" s="427"/>
      <c r="J11" s="427"/>
      <c r="K11" s="427"/>
      <c r="L11" s="457"/>
      <c r="M11" s="458"/>
      <c r="N11" s="458"/>
      <c r="O11" s="459"/>
    </row>
    <row r="12" spans="1:2" ht="12.75" customHeight="1" thickBot="1" thickTop="1">
      <c r="A12" s="49"/>
      <c r="B12" s="49"/>
    </row>
    <row r="13" spans="1:15" ht="21" customHeight="1" thickBot="1">
      <c r="A13" s="49"/>
      <c r="B13" s="49"/>
      <c r="H13" s="461" t="s">
        <v>297</v>
      </c>
      <c r="I13" s="461"/>
      <c r="J13" s="462"/>
      <c r="K13" s="28">
        <f>SUM(K18:K40)</f>
        <v>0</v>
      </c>
      <c r="M13" s="15"/>
      <c r="N13" s="15"/>
      <c r="O13" s="15"/>
    </row>
    <row r="14" ht="9.75" customHeight="1" thickBot="1">
      <c r="L14" s="50"/>
    </row>
    <row r="15" spans="1:15" ht="29.25" customHeight="1" thickBot="1">
      <c r="A15" s="451" t="s">
        <v>299</v>
      </c>
      <c r="B15" s="452"/>
      <c r="C15" s="452"/>
      <c r="D15" s="452"/>
      <c r="E15" s="452"/>
      <c r="F15" s="452"/>
      <c r="G15" s="452"/>
      <c r="H15" s="452"/>
      <c r="I15" s="452"/>
      <c r="J15" s="452"/>
      <c r="K15" s="453"/>
      <c r="N15" s="482" t="s">
        <v>256</v>
      </c>
      <c r="O15" s="482"/>
    </row>
    <row r="16" spans="1:15" s="35" customFormat="1" ht="28.5" customHeight="1">
      <c r="A16" s="441" t="s">
        <v>341</v>
      </c>
      <c r="B16" s="478" t="s">
        <v>348</v>
      </c>
      <c r="C16" s="472" t="s">
        <v>329</v>
      </c>
      <c r="D16" s="480" t="s">
        <v>399</v>
      </c>
      <c r="E16" s="472" t="s">
        <v>430</v>
      </c>
      <c r="F16" s="472" t="s">
        <v>430</v>
      </c>
      <c r="G16" s="438" t="s">
        <v>337</v>
      </c>
      <c r="H16" s="438" t="s">
        <v>338</v>
      </c>
      <c r="I16" s="438" t="s">
        <v>264</v>
      </c>
      <c r="J16" s="438" t="s">
        <v>292</v>
      </c>
      <c r="K16" s="465" t="s">
        <v>296</v>
      </c>
      <c r="L16" s="475" t="s">
        <v>300</v>
      </c>
      <c r="M16" s="476"/>
      <c r="N16" s="476"/>
      <c r="O16" s="477"/>
    </row>
    <row r="17" spans="1:15" s="35" customFormat="1" ht="45.75" customHeight="1" thickBot="1">
      <c r="A17" s="442"/>
      <c r="B17" s="479"/>
      <c r="C17" s="473"/>
      <c r="D17" s="481"/>
      <c r="E17" s="473"/>
      <c r="F17" s="473"/>
      <c r="G17" s="440"/>
      <c r="H17" s="440"/>
      <c r="I17" s="440"/>
      <c r="J17" s="440"/>
      <c r="K17" s="466"/>
      <c r="L17" s="219" t="s">
        <v>298</v>
      </c>
      <c r="M17" s="202" t="s">
        <v>293</v>
      </c>
      <c r="N17" s="220" t="s">
        <v>294</v>
      </c>
      <c r="O17" s="274" t="s">
        <v>356</v>
      </c>
    </row>
    <row r="18" spans="1:15" ht="54.75" customHeight="1">
      <c r="A18" s="205"/>
      <c r="B18" s="221" t="s">
        <v>307</v>
      </c>
      <c r="C18" s="265"/>
      <c r="D18" s="141"/>
      <c r="E18" s="267"/>
      <c r="F18" s="267"/>
      <c r="G18" s="268"/>
      <c r="H18" s="268"/>
      <c r="I18" s="269"/>
      <c r="J18" s="269"/>
      <c r="K18" s="237">
        <f>(I18*200)*J18</f>
        <v>0</v>
      </c>
      <c r="L18" s="239"/>
      <c r="M18" s="240"/>
      <c r="N18" s="241"/>
      <c r="O18" s="275"/>
    </row>
    <row r="19" spans="1:15" ht="54.75" customHeight="1">
      <c r="A19" s="206"/>
      <c r="B19" s="222"/>
      <c r="C19" s="266"/>
      <c r="D19" s="141"/>
      <c r="E19" s="270"/>
      <c r="F19" s="271"/>
      <c r="G19" s="272"/>
      <c r="H19" s="272"/>
      <c r="I19" s="273"/>
      <c r="J19" s="273"/>
      <c r="K19" s="238">
        <f>(I19*200)*J19</f>
        <v>0</v>
      </c>
      <c r="L19" s="242"/>
      <c r="M19" s="243"/>
      <c r="N19" s="244"/>
      <c r="O19" s="276"/>
    </row>
    <row r="20" spans="1:15" ht="54.75" customHeight="1">
      <c r="A20" s="206"/>
      <c r="B20" s="222"/>
      <c r="C20" s="266"/>
      <c r="D20" s="141"/>
      <c r="E20" s="271"/>
      <c r="F20" s="271"/>
      <c r="G20" s="272"/>
      <c r="H20" s="272"/>
      <c r="I20" s="272"/>
      <c r="J20" s="272"/>
      <c r="K20" s="238">
        <f>(I20*200)*J20</f>
        <v>0</v>
      </c>
      <c r="L20" s="242"/>
      <c r="M20" s="243"/>
      <c r="N20" s="244"/>
      <c r="O20" s="276"/>
    </row>
    <row r="21" spans="1:15" ht="54.75" customHeight="1">
      <c r="A21" s="206"/>
      <c r="B21" s="222"/>
      <c r="C21" s="266"/>
      <c r="D21" s="141"/>
      <c r="E21" s="271"/>
      <c r="F21" s="271"/>
      <c r="G21" s="272"/>
      <c r="H21" s="272"/>
      <c r="I21" s="272"/>
      <c r="J21" s="272"/>
      <c r="K21" s="238">
        <f aca="true" t="shared" si="0" ref="K21:K32">(I21*200)*J21</f>
        <v>0</v>
      </c>
      <c r="L21" s="242"/>
      <c r="M21" s="243"/>
      <c r="N21" s="244"/>
      <c r="O21" s="276"/>
    </row>
    <row r="22" spans="1:15" ht="54.75" customHeight="1">
      <c r="A22" s="206"/>
      <c r="B22" s="222"/>
      <c r="C22" s="266"/>
      <c r="D22" s="141"/>
      <c r="E22" s="271"/>
      <c r="F22" s="271"/>
      <c r="G22" s="272"/>
      <c r="H22" s="272"/>
      <c r="I22" s="272"/>
      <c r="J22" s="272"/>
      <c r="K22" s="238">
        <f t="shared" si="0"/>
        <v>0</v>
      </c>
      <c r="L22" s="242"/>
      <c r="M22" s="243"/>
      <c r="N22" s="244"/>
      <c r="O22" s="276"/>
    </row>
    <row r="23" spans="1:15" ht="54.75" customHeight="1">
      <c r="A23" s="206"/>
      <c r="B23" s="222"/>
      <c r="C23" s="266"/>
      <c r="D23" s="141"/>
      <c r="E23" s="271"/>
      <c r="F23" s="271"/>
      <c r="G23" s="272"/>
      <c r="H23" s="272"/>
      <c r="I23" s="272"/>
      <c r="J23" s="272"/>
      <c r="K23" s="238">
        <f t="shared" si="0"/>
        <v>0</v>
      </c>
      <c r="L23" s="242"/>
      <c r="M23" s="243"/>
      <c r="N23" s="244"/>
      <c r="O23" s="276"/>
    </row>
    <row r="24" spans="1:15" ht="54.75" customHeight="1">
      <c r="A24" s="206"/>
      <c r="B24" s="222"/>
      <c r="C24" s="266"/>
      <c r="D24" s="141"/>
      <c r="E24" s="271"/>
      <c r="F24" s="271"/>
      <c r="G24" s="272"/>
      <c r="H24" s="272"/>
      <c r="I24" s="272"/>
      <c r="J24" s="272"/>
      <c r="K24" s="238">
        <f t="shared" si="0"/>
        <v>0</v>
      </c>
      <c r="L24" s="242"/>
      <c r="M24" s="243"/>
      <c r="N24" s="244"/>
      <c r="O24" s="276"/>
    </row>
    <row r="25" spans="1:15" ht="54.75" customHeight="1">
      <c r="A25" s="206"/>
      <c r="B25" s="222"/>
      <c r="C25" s="266"/>
      <c r="D25" s="141"/>
      <c r="E25" s="271"/>
      <c r="F25" s="271"/>
      <c r="G25" s="272"/>
      <c r="H25" s="272"/>
      <c r="I25" s="272"/>
      <c r="J25" s="272"/>
      <c r="K25" s="238">
        <f t="shared" si="0"/>
        <v>0</v>
      </c>
      <c r="L25" s="242"/>
      <c r="M25" s="243"/>
      <c r="N25" s="244"/>
      <c r="O25" s="276"/>
    </row>
    <row r="26" spans="1:15" ht="54.75" customHeight="1">
      <c r="A26" s="206"/>
      <c r="B26" s="222"/>
      <c r="C26" s="266"/>
      <c r="D26" s="141"/>
      <c r="E26" s="271"/>
      <c r="F26" s="271"/>
      <c r="G26" s="272"/>
      <c r="H26" s="272"/>
      <c r="I26" s="272"/>
      <c r="J26" s="272"/>
      <c r="K26" s="238">
        <f t="shared" si="0"/>
        <v>0</v>
      </c>
      <c r="L26" s="242"/>
      <c r="M26" s="243"/>
      <c r="N26" s="244"/>
      <c r="O26" s="276"/>
    </row>
    <row r="27" spans="1:15" ht="54.75" customHeight="1">
      <c r="A27" s="206"/>
      <c r="B27" s="222"/>
      <c r="C27" s="266"/>
      <c r="D27" s="141"/>
      <c r="E27" s="271"/>
      <c r="F27" s="271"/>
      <c r="G27" s="272"/>
      <c r="H27" s="272"/>
      <c r="I27" s="272"/>
      <c r="J27" s="272"/>
      <c r="K27" s="238">
        <f t="shared" si="0"/>
        <v>0</v>
      </c>
      <c r="L27" s="242"/>
      <c r="M27" s="243"/>
      <c r="N27" s="244"/>
      <c r="O27" s="276"/>
    </row>
    <row r="28" spans="1:15" ht="54.75" customHeight="1">
      <c r="A28" s="206"/>
      <c r="B28" s="222"/>
      <c r="C28" s="266"/>
      <c r="D28" s="141"/>
      <c r="E28" s="271"/>
      <c r="F28" s="271"/>
      <c r="G28" s="272"/>
      <c r="H28" s="272"/>
      <c r="I28" s="272"/>
      <c r="J28" s="272"/>
      <c r="K28" s="238">
        <f t="shared" si="0"/>
        <v>0</v>
      </c>
      <c r="L28" s="242"/>
      <c r="M28" s="243"/>
      <c r="N28" s="244"/>
      <c r="O28" s="276"/>
    </row>
    <row r="29" spans="1:15" ht="54.75" customHeight="1">
      <c r="A29" s="206"/>
      <c r="B29" s="222"/>
      <c r="C29" s="266"/>
      <c r="D29" s="141"/>
      <c r="E29" s="271"/>
      <c r="F29" s="271"/>
      <c r="G29" s="272"/>
      <c r="H29" s="272"/>
      <c r="I29" s="272"/>
      <c r="J29" s="272"/>
      <c r="K29" s="238">
        <f t="shared" si="0"/>
        <v>0</v>
      </c>
      <c r="L29" s="242"/>
      <c r="M29" s="243"/>
      <c r="N29" s="244"/>
      <c r="O29" s="276"/>
    </row>
    <row r="30" spans="1:15" ht="54.75" customHeight="1">
      <c r="A30" s="206"/>
      <c r="B30" s="222"/>
      <c r="C30" s="266"/>
      <c r="D30" s="141"/>
      <c r="E30" s="271"/>
      <c r="F30" s="271"/>
      <c r="G30" s="272"/>
      <c r="H30" s="272"/>
      <c r="I30" s="272"/>
      <c r="J30" s="272"/>
      <c r="K30" s="238">
        <f t="shared" si="0"/>
        <v>0</v>
      </c>
      <c r="L30" s="242"/>
      <c r="M30" s="243"/>
      <c r="N30" s="244"/>
      <c r="O30" s="276"/>
    </row>
    <row r="31" spans="1:15" ht="54.75" customHeight="1">
      <c r="A31" s="206"/>
      <c r="B31" s="222"/>
      <c r="C31" s="266"/>
      <c r="D31" s="141"/>
      <c r="E31" s="271"/>
      <c r="F31" s="271"/>
      <c r="G31" s="272"/>
      <c r="H31" s="272"/>
      <c r="I31" s="272"/>
      <c r="J31" s="272"/>
      <c r="K31" s="238">
        <f t="shared" si="0"/>
        <v>0</v>
      </c>
      <c r="L31" s="242"/>
      <c r="M31" s="243"/>
      <c r="N31" s="244"/>
      <c r="O31" s="276"/>
    </row>
    <row r="32" spans="1:15" ht="54.75" customHeight="1">
      <c r="A32" s="206"/>
      <c r="B32" s="222"/>
      <c r="C32" s="266"/>
      <c r="D32" s="141"/>
      <c r="E32" s="271"/>
      <c r="F32" s="271"/>
      <c r="G32" s="272"/>
      <c r="H32" s="272"/>
      <c r="I32" s="272"/>
      <c r="J32" s="272"/>
      <c r="K32" s="238">
        <f t="shared" si="0"/>
        <v>0</v>
      </c>
      <c r="L32" s="242"/>
      <c r="M32" s="243"/>
      <c r="N32" s="244"/>
      <c r="O32" s="276"/>
    </row>
    <row r="33" spans="1:15" ht="54.75" customHeight="1">
      <c r="A33" s="206"/>
      <c r="B33" s="222"/>
      <c r="C33" s="266"/>
      <c r="D33" s="141"/>
      <c r="E33" s="271"/>
      <c r="F33" s="271"/>
      <c r="G33" s="272"/>
      <c r="H33" s="272"/>
      <c r="I33" s="272"/>
      <c r="J33" s="272"/>
      <c r="K33" s="238">
        <f aca="true" t="shared" si="1" ref="K33:K40">(I33*200)*J33</f>
        <v>0</v>
      </c>
      <c r="L33" s="242"/>
      <c r="M33" s="243"/>
      <c r="N33" s="244"/>
      <c r="O33" s="276"/>
    </row>
    <row r="34" spans="1:15" ht="54.75" customHeight="1">
      <c r="A34" s="206"/>
      <c r="B34" s="222"/>
      <c r="C34" s="266"/>
      <c r="D34" s="141"/>
      <c r="E34" s="271"/>
      <c r="F34" s="271"/>
      <c r="G34" s="272"/>
      <c r="H34" s="272"/>
      <c r="I34" s="272"/>
      <c r="J34" s="272"/>
      <c r="K34" s="238">
        <f t="shared" si="1"/>
        <v>0</v>
      </c>
      <c r="L34" s="242"/>
      <c r="M34" s="243"/>
      <c r="N34" s="244"/>
      <c r="O34" s="276"/>
    </row>
    <row r="35" spans="1:15" ht="54.75" customHeight="1">
      <c r="A35" s="206"/>
      <c r="B35" s="222"/>
      <c r="C35" s="266"/>
      <c r="D35" s="141"/>
      <c r="E35" s="271"/>
      <c r="F35" s="271"/>
      <c r="G35" s="272"/>
      <c r="H35" s="272"/>
      <c r="I35" s="272"/>
      <c r="J35" s="272"/>
      <c r="K35" s="238">
        <f t="shared" si="1"/>
        <v>0</v>
      </c>
      <c r="L35" s="242"/>
      <c r="M35" s="243"/>
      <c r="N35" s="244"/>
      <c r="O35" s="276"/>
    </row>
    <row r="36" spans="1:15" ht="54.75" customHeight="1">
      <c r="A36" s="206"/>
      <c r="B36" s="222"/>
      <c r="C36" s="266"/>
      <c r="D36" s="141"/>
      <c r="E36" s="271"/>
      <c r="F36" s="271"/>
      <c r="G36" s="272"/>
      <c r="H36" s="272"/>
      <c r="I36" s="272"/>
      <c r="J36" s="272"/>
      <c r="K36" s="238">
        <f t="shared" si="1"/>
        <v>0</v>
      </c>
      <c r="L36" s="242"/>
      <c r="M36" s="243"/>
      <c r="N36" s="244"/>
      <c r="O36" s="276"/>
    </row>
    <row r="37" spans="1:15" ht="54.75" customHeight="1">
      <c r="A37" s="206"/>
      <c r="B37" s="222"/>
      <c r="C37" s="266"/>
      <c r="D37" s="141"/>
      <c r="E37" s="271"/>
      <c r="F37" s="271"/>
      <c r="G37" s="272"/>
      <c r="H37" s="272"/>
      <c r="I37" s="272"/>
      <c r="J37" s="272"/>
      <c r="K37" s="238">
        <f t="shared" si="1"/>
        <v>0</v>
      </c>
      <c r="L37" s="242"/>
      <c r="M37" s="243"/>
      <c r="N37" s="244"/>
      <c r="O37" s="276"/>
    </row>
    <row r="38" spans="1:15" ht="54.75" customHeight="1">
      <c r="A38" s="206"/>
      <c r="B38" s="222"/>
      <c r="C38" s="266"/>
      <c r="D38" s="141"/>
      <c r="E38" s="271"/>
      <c r="F38" s="271"/>
      <c r="G38" s="272"/>
      <c r="H38" s="272"/>
      <c r="I38" s="272"/>
      <c r="J38" s="272"/>
      <c r="K38" s="238">
        <f t="shared" si="1"/>
        <v>0</v>
      </c>
      <c r="L38" s="242"/>
      <c r="M38" s="243"/>
      <c r="N38" s="244"/>
      <c r="O38" s="276"/>
    </row>
    <row r="39" spans="1:15" ht="54.75" customHeight="1">
      <c r="A39" s="206"/>
      <c r="B39" s="222"/>
      <c r="C39" s="266"/>
      <c r="D39" s="141"/>
      <c r="E39" s="271"/>
      <c r="F39" s="271"/>
      <c r="G39" s="272"/>
      <c r="H39" s="272"/>
      <c r="I39" s="272"/>
      <c r="J39" s="272"/>
      <c r="K39" s="238">
        <f t="shared" si="1"/>
        <v>0</v>
      </c>
      <c r="L39" s="242"/>
      <c r="M39" s="243"/>
      <c r="N39" s="244"/>
      <c r="O39" s="276"/>
    </row>
    <row r="40" spans="1:15" ht="54.75" customHeight="1">
      <c r="A40" s="206"/>
      <c r="B40" s="222"/>
      <c r="C40" s="141"/>
      <c r="D40" s="141"/>
      <c r="E40" s="271"/>
      <c r="F40" s="271"/>
      <c r="G40" s="272"/>
      <c r="H40" s="272"/>
      <c r="I40" s="272"/>
      <c r="J40" s="272"/>
      <c r="K40" s="238">
        <f t="shared" si="1"/>
        <v>0</v>
      </c>
      <c r="L40" s="242"/>
      <c r="M40" s="243"/>
      <c r="N40" s="244"/>
      <c r="O40" s="276"/>
    </row>
  </sheetData>
  <sheetProtection/>
  <mergeCells count="29">
    <mergeCell ref="C1:O1"/>
    <mergeCell ref="A15:K15"/>
    <mergeCell ref="H13:J13"/>
    <mergeCell ref="A6:B6"/>
    <mergeCell ref="A7:B7"/>
    <mergeCell ref="A8:B8"/>
    <mergeCell ref="A9:B9"/>
    <mergeCell ref="C6:G6"/>
    <mergeCell ref="A2:G2"/>
    <mergeCell ref="C7:G7"/>
    <mergeCell ref="C8:G8"/>
    <mergeCell ref="A16:A17"/>
    <mergeCell ref="C16:C17"/>
    <mergeCell ref="J16:J17"/>
    <mergeCell ref="L16:O16"/>
    <mergeCell ref="K16:K17"/>
    <mergeCell ref="B16:B17"/>
    <mergeCell ref="D16:D17"/>
    <mergeCell ref="N15:O15"/>
    <mergeCell ref="L3:O7"/>
    <mergeCell ref="C9:G9"/>
    <mergeCell ref="L8:O11"/>
    <mergeCell ref="C10:G10"/>
    <mergeCell ref="H3:K11"/>
    <mergeCell ref="I16:I17"/>
    <mergeCell ref="G16:G17"/>
    <mergeCell ref="F16:F17"/>
    <mergeCell ref="E16:E17"/>
    <mergeCell ref="H16:H17"/>
  </mergeCells>
  <dataValidations count="1">
    <dataValidation type="list" allowBlank="1" showInputMessage="1" showErrorMessage="1" promptTitle="numéro d'action" prompt="choisir une des cinq actions dans la liste" error="choisir une des cinq actions dans la liste" sqref="C40:D40 D18:D39">
      <formula1>numérosActions</formula1>
    </dataValidation>
  </dataValidations>
  <printOptions/>
  <pageMargins left="0.15748031496062992" right="0.15748031496062992" top="0.2362204724409449" bottom="0.2362204724409449" header="0.2362204724409449" footer="0.31496062992125984"/>
  <pageSetup horizontalDpi="600" verticalDpi="600" orientation="landscape" paperSize="9" scale="63" r:id="rId2"/>
  <headerFooter alignWithMargins="0">
    <oddFooter>&amp;C&amp;A&amp;R&amp;P/&amp;[&amp;N</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Q62"/>
  <sheetViews>
    <sheetView showGridLines="0" view="pageBreakPreview" zoomScale="75" zoomScaleNormal="81" zoomScaleSheetLayoutView="75" workbookViewId="0" topLeftCell="A1">
      <selection activeCell="A1" sqref="A1"/>
    </sheetView>
  </sheetViews>
  <sheetFormatPr defaultColWidth="11.421875" defaultRowHeight="12.75"/>
  <cols>
    <col min="1" max="1" width="6.140625" style="39" customWidth="1"/>
    <col min="2" max="3" width="15.57421875" style="39" customWidth="1"/>
    <col min="4" max="4" width="12.57421875" style="39" customWidth="1"/>
    <col min="5" max="5" width="12.57421875" style="42" customWidth="1"/>
    <col min="6" max="6" width="34.140625" style="39" bestFit="1" customWidth="1"/>
    <col min="7" max="7" width="22.7109375" style="39" customWidth="1"/>
    <col min="8" max="8" width="18.00390625" style="39" customWidth="1"/>
    <col min="9" max="9" width="18.140625" style="39" customWidth="1"/>
    <col min="10" max="10" width="27.00390625" style="39" customWidth="1"/>
    <col min="11" max="11" width="17.8515625" style="39" bestFit="1" customWidth="1"/>
    <col min="12" max="12" width="12.00390625" style="39" customWidth="1"/>
    <col min="13" max="13" width="17.57421875" style="42" customWidth="1"/>
    <col min="14" max="14" width="17.28125" style="39" customWidth="1"/>
    <col min="15" max="15" width="14.28125" style="45" bestFit="1" customWidth="1"/>
    <col min="16" max="16" width="18.7109375" style="42" bestFit="1" customWidth="1"/>
    <col min="17" max="16384" width="11.421875" style="13" customWidth="1"/>
  </cols>
  <sheetData>
    <row r="1" spans="3:16" ht="31.5" customHeight="1" thickBot="1">
      <c r="C1" s="483" t="s">
        <v>304</v>
      </c>
      <c r="D1" s="483"/>
      <c r="E1" s="483"/>
      <c r="F1" s="483"/>
      <c r="G1" s="483"/>
      <c r="H1" s="483"/>
      <c r="I1" s="483"/>
      <c r="J1" s="483"/>
      <c r="K1" s="483"/>
      <c r="L1" s="483"/>
      <c r="M1" s="483"/>
      <c r="N1" s="483"/>
      <c r="O1" s="483"/>
      <c r="P1" s="483"/>
    </row>
    <row r="2" spans="1:17" ht="51" customHeight="1" thickTop="1">
      <c r="A2" s="485" t="s">
        <v>257</v>
      </c>
      <c r="B2" s="485"/>
      <c r="C2" s="485"/>
      <c r="D2" s="485"/>
      <c r="E2" s="485"/>
      <c r="F2" s="485"/>
      <c r="G2" s="485"/>
      <c r="H2" s="506" t="s">
        <v>437</v>
      </c>
      <c r="I2" s="507"/>
      <c r="J2" s="507"/>
      <c r="K2" s="507"/>
      <c r="L2" s="507"/>
      <c r="M2" s="508"/>
      <c r="N2" s="489" t="s">
        <v>435</v>
      </c>
      <c r="O2" s="490"/>
      <c r="P2" s="490"/>
      <c r="Q2" s="491"/>
    </row>
    <row r="3" spans="1:17" ht="48.75" customHeight="1">
      <c r="A3" s="484" t="s">
        <v>263</v>
      </c>
      <c r="B3" s="484"/>
      <c r="C3" s="484"/>
      <c r="D3" s="419">
        <f>'Promotion pure'!E3:E3</f>
        <v>0</v>
      </c>
      <c r="E3" s="419"/>
      <c r="F3" s="419"/>
      <c r="G3" s="469"/>
      <c r="H3" s="509"/>
      <c r="I3" s="510"/>
      <c r="J3" s="510"/>
      <c r="K3" s="510"/>
      <c r="L3" s="510"/>
      <c r="M3" s="511"/>
      <c r="N3" s="492"/>
      <c r="O3" s="493"/>
      <c r="P3" s="493"/>
      <c r="Q3" s="494"/>
    </row>
    <row r="4" spans="1:17" ht="27.75" customHeight="1">
      <c r="A4" s="484" t="s">
        <v>262</v>
      </c>
      <c r="B4" s="484"/>
      <c r="C4" s="484"/>
      <c r="D4" s="419">
        <f>'Promotion pure'!E4:E4</f>
        <v>0</v>
      </c>
      <c r="E4" s="419"/>
      <c r="F4" s="419"/>
      <c r="G4" s="469"/>
      <c r="H4" s="509"/>
      <c r="I4" s="510"/>
      <c r="J4" s="510"/>
      <c r="K4" s="510"/>
      <c r="L4" s="510"/>
      <c r="M4" s="511"/>
      <c r="N4" s="495"/>
      <c r="O4" s="496"/>
      <c r="P4" s="496"/>
      <c r="Q4" s="497"/>
    </row>
    <row r="5" spans="1:17" ht="27.75" customHeight="1">
      <c r="A5" s="484" t="s">
        <v>258</v>
      </c>
      <c r="B5" s="484"/>
      <c r="C5" s="484"/>
      <c r="D5" s="449">
        <f>'Promotion pure'!E5</f>
        <v>0</v>
      </c>
      <c r="E5" s="449"/>
      <c r="F5" s="449"/>
      <c r="G5" s="474"/>
      <c r="H5" s="509"/>
      <c r="I5" s="510"/>
      <c r="J5" s="510"/>
      <c r="K5" s="510"/>
      <c r="L5" s="510"/>
      <c r="M5" s="511"/>
      <c r="N5" s="498" t="s">
        <v>436</v>
      </c>
      <c r="O5" s="499"/>
      <c r="P5" s="499"/>
      <c r="Q5" s="500"/>
    </row>
    <row r="6" spans="1:17" ht="27.75" customHeight="1">
      <c r="A6" s="484" t="s">
        <v>283</v>
      </c>
      <c r="B6" s="484"/>
      <c r="C6" s="484"/>
      <c r="D6" s="419">
        <f>'Promotion pure'!E6</f>
        <v>0</v>
      </c>
      <c r="E6" s="419"/>
      <c r="F6" s="419"/>
      <c r="G6" s="469"/>
      <c r="H6" s="509"/>
      <c r="I6" s="510"/>
      <c r="J6" s="510"/>
      <c r="K6" s="510"/>
      <c r="L6" s="510"/>
      <c r="M6" s="511"/>
      <c r="N6" s="492"/>
      <c r="O6" s="493"/>
      <c r="P6" s="493"/>
      <c r="Q6" s="494"/>
    </row>
    <row r="7" spans="1:17" ht="27.75" customHeight="1" thickBot="1">
      <c r="A7" s="394" t="s">
        <v>426</v>
      </c>
      <c r="B7" s="394"/>
      <c r="C7" s="175" t="s">
        <v>428</v>
      </c>
      <c r="D7" s="470">
        <f>'Promotion pure'!E7</f>
        <v>0</v>
      </c>
      <c r="E7" s="470"/>
      <c r="F7" s="470"/>
      <c r="G7" s="471"/>
      <c r="H7" s="512"/>
      <c r="I7" s="513"/>
      <c r="J7" s="513"/>
      <c r="K7" s="513"/>
      <c r="L7" s="513"/>
      <c r="M7" s="514"/>
      <c r="N7" s="501"/>
      <c r="O7" s="502"/>
      <c r="P7" s="502"/>
      <c r="Q7" s="503"/>
    </row>
    <row r="8" spans="1:15" ht="15.75" customHeight="1" thickBot="1" thickTop="1">
      <c r="A8" s="16"/>
      <c r="B8" s="16"/>
      <c r="C8" s="16"/>
      <c r="D8" s="16"/>
      <c r="E8" s="16"/>
      <c r="F8" s="16"/>
      <c r="G8" s="16"/>
      <c r="H8" s="16"/>
      <c r="I8" s="16"/>
      <c r="J8" s="16"/>
      <c r="K8" s="16"/>
      <c r="L8" s="16"/>
      <c r="O8" s="54"/>
    </row>
    <row r="9" spans="1:16" ht="24.75" customHeight="1" thickBot="1">
      <c r="A9" s="55"/>
      <c r="B9" s="55"/>
      <c r="C9" s="55"/>
      <c r="D9" s="55"/>
      <c r="E9" s="55"/>
      <c r="F9" s="55"/>
      <c r="G9" s="55"/>
      <c r="H9" s="55"/>
      <c r="I9" s="55"/>
      <c r="J9" s="55"/>
      <c r="K9" s="55"/>
      <c r="L9" s="524" t="s">
        <v>288</v>
      </c>
      <c r="M9" s="525"/>
      <c r="N9" s="25">
        <f>SUM(N14:N62)</f>
        <v>0</v>
      </c>
      <c r="O9" s="487" t="s">
        <v>256</v>
      </c>
      <c r="P9" s="488"/>
    </row>
    <row r="10" spans="1:16" ht="12.75">
      <c r="A10" s="55"/>
      <c r="B10" s="55"/>
      <c r="C10" s="55"/>
      <c r="D10" s="55"/>
      <c r="E10" s="55"/>
      <c r="F10" s="55"/>
      <c r="G10" s="55"/>
      <c r="H10" s="55"/>
      <c r="I10" s="55"/>
      <c r="J10" s="55"/>
      <c r="K10" s="55"/>
      <c r="L10" s="55"/>
      <c r="M10" s="56"/>
      <c r="N10" s="55"/>
      <c r="O10" s="486"/>
      <c r="P10" s="486"/>
    </row>
    <row r="11" spans="1:17" ht="12.75" customHeight="1">
      <c r="A11" s="504" t="s">
        <v>341</v>
      </c>
      <c r="B11" s="516" t="s">
        <v>347</v>
      </c>
      <c r="C11" s="518" t="s">
        <v>290</v>
      </c>
      <c r="D11" s="519"/>
      <c r="E11" s="519"/>
      <c r="F11" s="520"/>
      <c r="G11" s="515" t="s">
        <v>1</v>
      </c>
      <c r="H11" s="515"/>
      <c r="I11" s="515"/>
      <c r="J11" s="515"/>
      <c r="K11" s="515"/>
      <c r="L11" s="515"/>
      <c r="M11" s="515"/>
      <c r="N11" s="515"/>
      <c r="O11" s="152" t="s">
        <v>255</v>
      </c>
      <c r="P11" s="153"/>
      <c r="Q11" s="154"/>
    </row>
    <row r="12" spans="1:17" ht="29.25" customHeight="1">
      <c r="A12" s="505"/>
      <c r="B12" s="517"/>
      <c r="C12" s="521"/>
      <c r="D12" s="522"/>
      <c r="E12" s="522"/>
      <c r="F12" s="523"/>
      <c r="G12" s="155" t="s">
        <v>357</v>
      </c>
      <c r="H12" s="155"/>
      <c r="I12" s="155"/>
      <c r="J12" s="155"/>
      <c r="K12" s="155"/>
      <c r="L12" s="155"/>
      <c r="M12" s="155"/>
      <c r="N12" s="155"/>
      <c r="O12" s="156"/>
      <c r="P12" s="156"/>
      <c r="Q12" s="145"/>
    </row>
    <row r="13" spans="1:17" s="14" customFormat="1" ht="54.75" thickBot="1">
      <c r="A13" s="505"/>
      <c r="B13" s="517"/>
      <c r="C13" s="257" t="s">
        <v>329</v>
      </c>
      <c r="D13" s="257" t="s">
        <v>252</v>
      </c>
      <c r="E13" s="133" t="s">
        <v>399</v>
      </c>
      <c r="F13" s="257" t="s">
        <v>253</v>
      </c>
      <c r="G13" s="19" t="s">
        <v>2</v>
      </c>
      <c r="H13" s="19" t="s">
        <v>291</v>
      </c>
      <c r="I13" s="19" t="s">
        <v>4</v>
      </c>
      <c r="J13" s="19" t="s">
        <v>3</v>
      </c>
      <c r="K13" s="19" t="s">
        <v>5</v>
      </c>
      <c r="L13" s="257" t="s">
        <v>6</v>
      </c>
      <c r="M13" s="257" t="s">
        <v>259</v>
      </c>
      <c r="N13" s="204" t="s">
        <v>295</v>
      </c>
      <c r="O13" s="19" t="s">
        <v>7</v>
      </c>
      <c r="P13" s="257" t="s">
        <v>261</v>
      </c>
      <c r="Q13" s="199" t="s">
        <v>409</v>
      </c>
    </row>
    <row r="14" spans="1:17" ht="54.75" customHeight="1">
      <c r="A14" s="207"/>
      <c r="B14" s="223" t="s">
        <v>307</v>
      </c>
      <c r="C14" s="209"/>
      <c r="D14" s="210"/>
      <c r="E14" s="211"/>
      <c r="F14" s="212"/>
      <c r="G14" s="57"/>
      <c r="H14" s="58"/>
      <c r="I14" s="58"/>
      <c r="J14" s="58"/>
      <c r="K14" s="59"/>
      <c r="L14" s="60"/>
      <c r="M14" s="61"/>
      <c r="N14" s="61"/>
      <c r="O14" s="142"/>
      <c r="P14" s="59"/>
      <c r="Q14" s="60"/>
    </row>
    <row r="15" spans="1:17" ht="54.75" customHeight="1">
      <c r="A15" s="207"/>
      <c r="B15" s="63"/>
      <c r="C15" s="258"/>
      <c r="D15" s="254"/>
      <c r="E15" s="215"/>
      <c r="F15" s="255"/>
      <c r="G15" s="245"/>
      <c r="H15" s="224"/>
      <c r="I15" s="224"/>
      <c r="J15" s="224"/>
      <c r="K15" s="226"/>
      <c r="L15" s="260"/>
      <c r="M15" s="261"/>
      <c r="N15" s="43"/>
      <c r="O15" s="250"/>
      <c r="P15" s="254"/>
      <c r="Q15" s="217"/>
    </row>
    <row r="16" spans="1:17" ht="54.75" customHeight="1">
      <c r="A16" s="207"/>
      <c r="B16" s="63"/>
      <c r="C16" s="255"/>
      <c r="D16" s="254"/>
      <c r="E16" s="215"/>
      <c r="F16" s="255"/>
      <c r="G16" s="245"/>
      <c r="H16" s="224"/>
      <c r="I16" s="224"/>
      <c r="J16" s="224"/>
      <c r="K16" s="226"/>
      <c r="L16" s="260"/>
      <c r="M16" s="261"/>
      <c r="N16" s="43"/>
      <c r="O16" s="250"/>
      <c r="P16" s="254"/>
      <c r="Q16" s="217"/>
    </row>
    <row r="17" spans="1:17" ht="54.75" customHeight="1">
      <c r="A17" s="207"/>
      <c r="B17" s="63"/>
      <c r="C17" s="255"/>
      <c r="D17" s="254"/>
      <c r="E17" s="215"/>
      <c r="F17" s="255"/>
      <c r="G17" s="245"/>
      <c r="H17" s="224"/>
      <c r="I17" s="224"/>
      <c r="J17" s="224"/>
      <c r="K17" s="226"/>
      <c r="L17" s="260"/>
      <c r="M17" s="261"/>
      <c r="N17" s="43"/>
      <c r="O17" s="250"/>
      <c r="P17" s="254"/>
      <c r="Q17" s="217"/>
    </row>
    <row r="18" spans="1:17" ht="54.75" customHeight="1">
      <c r="A18" s="207"/>
      <c r="B18" s="63"/>
      <c r="C18" s="255"/>
      <c r="D18" s="254"/>
      <c r="E18" s="215"/>
      <c r="F18" s="255"/>
      <c r="G18" s="245"/>
      <c r="H18" s="224"/>
      <c r="I18" s="224"/>
      <c r="J18" s="224"/>
      <c r="K18" s="226"/>
      <c r="L18" s="260"/>
      <c r="M18" s="261"/>
      <c r="N18" s="43"/>
      <c r="O18" s="250"/>
      <c r="P18" s="254"/>
      <c r="Q18" s="217"/>
    </row>
    <row r="19" spans="1:17" ht="54.75" customHeight="1">
      <c r="A19" s="207"/>
      <c r="B19" s="79"/>
      <c r="C19" s="255"/>
      <c r="D19" s="255"/>
      <c r="E19" s="215"/>
      <c r="F19" s="255"/>
      <c r="G19" s="245"/>
      <c r="H19" s="224"/>
      <c r="I19" s="224"/>
      <c r="J19" s="224"/>
      <c r="K19" s="226"/>
      <c r="L19" s="260"/>
      <c r="M19" s="261"/>
      <c r="N19" s="43"/>
      <c r="O19" s="250"/>
      <c r="P19" s="254"/>
      <c r="Q19" s="217"/>
    </row>
    <row r="20" spans="1:17" ht="54.75" customHeight="1">
      <c r="A20" s="207"/>
      <c r="B20" s="63"/>
      <c r="C20" s="255"/>
      <c r="D20" s="255"/>
      <c r="E20" s="215"/>
      <c r="F20" s="255"/>
      <c r="G20" s="245"/>
      <c r="H20" s="224"/>
      <c r="I20" s="224"/>
      <c r="J20" s="224"/>
      <c r="K20" s="226"/>
      <c r="L20" s="260"/>
      <c r="M20" s="261"/>
      <c r="N20" s="43"/>
      <c r="O20" s="250"/>
      <c r="P20" s="254"/>
      <c r="Q20" s="217"/>
    </row>
    <row r="21" spans="1:17" ht="54.75" customHeight="1">
      <c r="A21" s="207"/>
      <c r="B21" s="63"/>
      <c r="C21" s="255"/>
      <c r="D21" s="255"/>
      <c r="E21" s="215"/>
      <c r="F21" s="255"/>
      <c r="G21" s="245"/>
      <c r="H21" s="224"/>
      <c r="I21" s="224"/>
      <c r="J21" s="224"/>
      <c r="K21" s="226"/>
      <c r="L21" s="260"/>
      <c r="M21" s="261"/>
      <c r="N21" s="43"/>
      <c r="O21" s="250"/>
      <c r="P21" s="254"/>
      <c r="Q21" s="217"/>
    </row>
    <row r="22" spans="1:17" ht="54.75" customHeight="1">
      <c r="A22" s="207"/>
      <c r="B22" s="63"/>
      <c r="C22" s="255"/>
      <c r="D22" s="255"/>
      <c r="E22" s="215"/>
      <c r="F22" s="255"/>
      <c r="G22" s="245"/>
      <c r="H22" s="224"/>
      <c r="I22" s="224"/>
      <c r="J22" s="224"/>
      <c r="K22" s="226"/>
      <c r="L22" s="260"/>
      <c r="M22" s="261"/>
      <c r="N22" s="43"/>
      <c r="O22" s="250"/>
      <c r="P22" s="254"/>
      <c r="Q22" s="217"/>
    </row>
    <row r="23" spans="1:17" ht="54.75" customHeight="1">
      <c r="A23" s="207"/>
      <c r="B23" s="63"/>
      <c r="C23" s="255"/>
      <c r="D23" s="255"/>
      <c r="E23" s="215"/>
      <c r="F23" s="255"/>
      <c r="G23" s="245"/>
      <c r="H23" s="224"/>
      <c r="I23" s="224"/>
      <c r="J23" s="224"/>
      <c r="K23" s="226"/>
      <c r="L23" s="260"/>
      <c r="M23" s="261"/>
      <c r="N23" s="43"/>
      <c r="O23" s="250"/>
      <c r="P23" s="254"/>
      <c r="Q23" s="217"/>
    </row>
    <row r="24" spans="1:17" ht="54.75" customHeight="1" thickBot="1">
      <c r="A24" s="207"/>
      <c r="B24" s="63"/>
      <c r="C24" s="259"/>
      <c r="D24" s="259"/>
      <c r="E24" s="216"/>
      <c r="F24" s="259"/>
      <c r="G24" s="246"/>
      <c r="H24" s="247"/>
      <c r="I24" s="247"/>
      <c r="J24" s="247"/>
      <c r="K24" s="248"/>
      <c r="L24" s="260"/>
      <c r="M24" s="262"/>
      <c r="N24" s="62"/>
      <c r="O24" s="251"/>
      <c r="P24" s="263"/>
      <c r="Q24" s="217"/>
    </row>
    <row r="25" spans="1:17" ht="54.75" customHeight="1">
      <c r="A25" s="207"/>
      <c r="B25" s="223" t="s">
        <v>308</v>
      </c>
      <c r="C25" s="213"/>
      <c r="D25" s="212"/>
      <c r="E25" s="211"/>
      <c r="F25" s="212"/>
      <c r="G25" s="212"/>
      <c r="H25" s="212"/>
      <c r="I25" s="212"/>
      <c r="J25" s="212"/>
      <c r="K25" s="210"/>
      <c r="L25" s="218"/>
      <c r="M25" s="61"/>
      <c r="N25" s="61"/>
      <c r="O25" s="252"/>
      <c r="P25" s="264"/>
      <c r="Q25" s="218"/>
    </row>
    <row r="26" spans="1:17" ht="54.75" customHeight="1">
      <c r="A26" s="207"/>
      <c r="B26" s="63"/>
      <c r="C26" s="258"/>
      <c r="D26" s="254"/>
      <c r="E26" s="215"/>
      <c r="F26" s="255"/>
      <c r="G26" s="245"/>
      <c r="H26" s="224"/>
      <c r="I26" s="224"/>
      <c r="J26" s="224"/>
      <c r="K26" s="226"/>
      <c r="L26" s="260"/>
      <c r="M26" s="261"/>
      <c r="N26" s="43"/>
      <c r="O26" s="250"/>
      <c r="P26" s="254"/>
      <c r="Q26" s="217"/>
    </row>
    <row r="27" spans="1:17" ht="54.75" customHeight="1">
      <c r="A27" s="207"/>
      <c r="B27" s="63"/>
      <c r="C27" s="255"/>
      <c r="D27" s="254"/>
      <c r="E27" s="215"/>
      <c r="F27" s="255"/>
      <c r="G27" s="249"/>
      <c r="H27" s="224"/>
      <c r="I27" s="224"/>
      <c r="J27" s="224"/>
      <c r="K27" s="226"/>
      <c r="L27" s="260"/>
      <c r="M27" s="261"/>
      <c r="N27" s="43"/>
      <c r="O27" s="250"/>
      <c r="P27" s="254"/>
      <c r="Q27" s="217"/>
    </row>
    <row r="28" spans="1:17" ht="54.75" customHeight="1">
      <c r="A28" s="207"/>
      <c r="B28" s="63"/>
      <c r="C28" s="255"/>
      <c r="D28" s="255"/>
      <c r="E28" s="215"/>
      <c r="F28" s="255"/>
      <c r="G28" s="245"/>
      <c r="H28" s="224"/>
      <c r="I28" s="224"/>
      <c r="J28" s="224"/>
      <c r="K28" s="226"/>
      <c r="L28" s="260"/>
      <c r="M28" s="261"/>
      <c r="N28" s="43"/>
      <c r="O28" s="250"/>
      <c r="P28" s="254"/>
      <c r="Q28" s="217"/>
    </row>
    <row r="29" spans="1:17" ht="54.75" customHeight="1">
      <c r="A29" s="207"/>
      <c r="B29" s="63"/>
      <c r="C29" s="255"/>
      <c r="D29" s="255"/>
      <c r="E29" s="215"/>
      <c r="F29" s="255"/>
      <c r="G29" s="245"/>
      <c r="H29" s="224"/>
      <c r="I29" s="224"/>
      <c r="J29" s="224"/>
      <c r="K29" s="226"/>
      <c r="L29" s="260"/>
      <c r="M29" s="261"/>
      <c r="N29" s="43"/>
      <c r="O29" s="250"/>
      <c r="P29" s="254"/>
      <c r="Q29" s="217"/>
    </row>
    <row r="30" spans="1:17" ht="54.75" customHeight="1">
      <c r="A30" s="207"/>
      <c r="B30" s="63"/>
      <c r="C30" s="255"/>
      <c r="D30" s="255"/>
      <c r="E30" s="215"/>
      <c r="F30" s="255"/>
      <c r="G30" s="245"/>
      <c r="H30" s="224"/>
      <c r="I30" s="224"/>
      <c r="J30" s="224"/>
      <c r="K30" s="226"/>
      <c r="L30" s="260"/>
      <c r="M30" s="261"/>
      <c r="N30" s="43"/>
      <c r="O30" s="250"/>
      <c r="P30" s="254"/>
      <c r="Q30" s="217"/>
    </row>
    <row r="31" spans="1:17" ht="54.75" customHeight="1">
      <c r="A31" s="207"/>
      <c r="B31" s="63"/>
      <c r="C31" s="255"/>
      <c r="D31" s="255"/>
      <c r="E31" s="215"/>
      <c r="F31" s="255"/>
      <c r="G31" s="245"/>
      <c r="H31" s="224"/>
      <c r="I31" s="224"/>
      <c r="J31" s="224"/>
      <c r="K31" s="226"/>
      <c r="L31" s="260"/>
      <c r="M31" s="261"/>
      <c r="N31" s="43"/>
      <c r="O31" s="250"/>
      <c r="P31" s="254"/>
      <c r="Q31" s="217"/>
    </row>
    <row r="32" spans="1:17" ht="54.75" customHeight="1">
      <c r="A32" s="207"/>
      <c r="B32" s="63"/>
      <c r="C32" s="255"/>
      <c r="D32" s="255"/>
      <c r="E32" s="215"/>
      <c r="F32" s="255"/>
      <c r="G32" s="245"/>
      <c r="H32" s="224"/>
      <c r="I32" s="224"/>
      <c r="J32" s="224"/>
      <c r="K32" s="226"/>
      <c r="L32" s="260"/>
      <c r="M32" s="261"/>
      <c r="N32" s="43"/>
      <c r="O32" s="250"/>
      <c r="P32" s="254"/>
      <c r="Q32" s="217"/>
    </row>
    <row r="33" spans="1:17" ht="54.75" customHeight="1">
      <c r="A33" s="207"/>
      <c r="B33" s="63"/>
      <c r="C33" s="255"/>
      <c r="D33" s="255"/>
      <c r="E33" s="215"/>
      <c r="F33" s="255"/>
      <c r="G33" s="245"/>
      <c r="H33" s="224"/>
      <c r="I33" s="224"/>
      <c r="J33" s="224"/>
      <c r="K33" s="226"/>
      <c r="L33" s="260"/>
      <c r="M33" s="261"/>
      <c r="N33" s="43"/>
      <c r="O33" s="250"/>
      <c r="P33" s="254"/>
      <c r="Q33" s="217"/>
    </row>
    <row r="34" spans="1:17" ht="54.75" customHeight="1">
      <c r="A34" s="207"/>
      <c r="B34" s="63"/>
      <c r="C34" s="255"/>
      <c r="D34" s="255"/>
      <c r="E34" s="215"/>
      <c r="F34" s="255"/>
      <c r="G34" s="245"/>
      <c r="H34" s="224"/>
      <c r="I34" s="224"/>
      <c r="J34" s="224"/>
      <c r="K34" s="226"/>
      <c r="L34" s="260"/>
      <c r="M34" s="261"/>
      <c r="N34" s="43"/>
      <c r="O34" s="250"/>
      <c r="P34" s="254"/>
      <c r="Q34" s="217"/>
    </row>
    <row r="35" spans="1:17" ht="54.75" customHeight="1">
      <c r="A35" s="207"/>
      <c r="B35" s="63"/>
      <c r="C35" s="255"/>
      <c r="D35" s="255"/>
      <c r="E35" s="215"/>
      <c r="F35" s="255"/>
      <c r="G35" s="245"/>
      <c r="H35" s="224"/>
      <c r="I35" s="224"/>
      <c r="J35" s="224"/>
      <c r="K35" s="226"/>
      <c r="L35" s="260"/>
      <c r="M35" s="261"/>
      <c r="N35" s="43"/>
      <c r="O35" s="250"/>
      <c r="P35" s="254"/>
      <c r="Q35" s="217"/>
    </row>
    <row r="36" spans="1:17" ht="54.75" customHeight="1">
      <c r="A36" s="207"/>
      <c r="B36" s="63"/>
      <c r="C36" s="255"/>
      <c r="D36" s="255"/>
      <c r="E36" s="215"/>
      <c r="F36" s="255"/>
      <c r="G36" s="245"/>
      <c r="H36" s="224"/>
      <c r="I36" s="224"/>
      <c r="J36" s="224"/>
      <c r="K36" s="226"/>
      <c r="L36" s="260"/>
      <c r="M36" s="261"/>
      <c r="N36" s="43"/>
      <c r="O36" s="250"/>
      <c r="P36" s="254"/>
      <c r="Q36" s="217"/>
    </row>
    <row r="37" spans="1:17" ht="54.75" customHeight="1" thickBot="1">
      <c r="A37" s="207"/>
      <c r="B37" s="63"/>
      <c r="C37" s="259"/>
      <c r="D37" s="259"/>
      <c r="E37" s="216"/>
      <c r="F37" s="259"/>
      <c r="G37" s="246"/>
      <c r="H37" s="247"/>
      <c r="I37" s="247"/>
      <c r="J37" s="247"/>
      <c r="K37" s="248"/>
      <c r="L37" s="260"/>
      <c r="M37" s="262"/>
      <c r="N37" s="62"/>
      <c r="O37" s="251"/>
      <c r="P37" s="263"/>
      <c r="Q37" s="217"/>
    </row>
    <row r="38" spans="1:17" ht="54.75" customHeight="1">
      <c r="A38" s="207"/>
      <c r="B38" s="223" t="s">
        <v>309</v>
      </c>
      <c r="C38" s="213"/>
      <c r="D38" s="212"/>
      <c r="E38" s="211"/>
      <c r="F38" s="212"/>
      <c r="G38" s="212"/>
      <c r="H38" s="212"/>
      <c r="I38" s="212"/>
      <c r="J38" s="212"/>
      <c r="K38" s="210"/>
      <c r="L38" s="218"/>
      <c r="M38" s="61"/>
      <c r="N38" s="61"/>
      <c r="O38" s="252"/>
      <c r="P38" s="59"/>
      <c r="Q38" s="218"/>
    </row>
    <row r="39" spans="1:17" ht="54.75" customHeight="1">
      <c r="A39" s="207"/>
      <c r="B39" s="63"/>
      <c r="C39" s="258"/>
      <c r="D39" s="254"/>
      <c r="E39" s="215"/>
      <c r="F39" s="255"/>
      <c r="G39" s="245"/>
      <c r="H39" s="224"/>
      <c r="I39" s="224"/>
      <c r="J39" s="224"/>
      <c r="K39" s="226"/>
      <c r="L39" s="260"/>
      <c r="M39" s="261"/>
      <c r="N39" s="43"/>
      <c r="O39" s="250"/>
      <c r="P39" s="254"/>
      <c r="Q39" s="217"/>
    </row>
    <row r="40" spans="1:17" ht="54.75" customHeight="1">
      <c r="A40" s="207"/>
      <c r="B40" s="63"/>
      <c r="C40" s="255"/>
      <c r="D40" s="254"/>
      <c r="E40" s="215"/>
      <c r="F40" s="255"/>
      <c r="G40" s="249"/>
      <c r="H40" s="224"/>
      <c r="I40" s="224"/>
      <c r="J40" s="224"/>
      <c r="K40" s="226"/>
      <c r="L40" s="260"/>
      <c r="M40" s="261"/>
      <c r="N40" s="43"/>
      <c r="O40" s="250"/>
      <c r="P40" s="254"/>
      <c r="Q40" s="217"/>
    </row>
    <row r="41" spans="1:17" ht="54.75" customHeight="1">
      <c r="A41" s="207"/>
      <c r="B41" s="63"/>
      <c r="C41" s="255"/>
      <c r="D41" s="255"/>
      <c r="E41" s="215"/>
      <c r="F41" s="255"/>
      <c r="G41" s="245"/>
      <c r="H41" s="224"/>
      <c r="I41" s="224"/>
      <c r="J41" s="224"/>
      <c r="K41" s="226"/>
      <c r="L41" s="260"/>
      <c r="M41" s="261"/>
      <c r="N41" s="43"/>
      <c r="O41" s="250"/>
      <c r="P41" s="254"/>
      <c r="Q41" s="217"/>
    </row>
    <row r="42" spans="1:17" ht="54.75" customHeight="1">
      <c r="A42" s="207"/>
      <c r="B42" s="63"/>
      <c r="C42" s="255"/>
      <c r="D42" s="255"/>
      <c r="E42" s="215"/>
      <c r="F42" s="255"/>
      <c r="G42" s="245"/>
      <c r="H42" s="224"/>
      <c r="I42" s="224"/>
      <c r="J42" s="224"/>
      <c r="K42" s="226"/>
      <c r="L42" s="260"/>
      <c r="M42" s="261"/>
      <c r="N42" s="43"/>
      <c r="O42" s="250"/>
      <c r="P42" s="254"/>
      <c r="Q42" s="217"/>
    </row>
    <row r="43" spans="1:17" ht="54.75" customHeight="1">
      <c r="A43" s="207"/>
      <c r="B43" s="63"/>
      <c r="C43" s="255"/>
      <c r="D43" s="255"/>
      <c r="E43" s="215"/>
      <c r="F43" s="255"/>
      <c r="G43" s="245"/>
      <c r="H43" s="224"/>
      <c r="I43" s="224"/>
      <c r="J43" s="224"/>
      <c r="K43" s="226"/>
      <c r="L43" s="260"/>
      <c r="M43" s="261"/>
      <c r="N43" s="43"/>
      <c r="O43" s="250"/>
      <c r="P43" s="254"/>
      <c r="Q43" s="217"/>
    </row>
    <row r="44" spans="1:17" ht="54.75" customHeight="1">
      <c r="A44" s="207"/>
      <c r="B44" s="63"/>
      <c r="C44" s="255"/>
      <c r="D44" s="255"/>
      <c r="E44" s="215"/>
      <c r="F44" s="255"/>
      <c r="G44" s="245"/>
      <c r="H44" s="224"/>
      <c r="I44" s="224"/>
      <c r="J44" s="224"/>
      <c r="K44" s="226"/>
      <c r="L44" s="260"/>
      <c r="M44" s="261"/>
      <c r="N44" s="43"/>
      <c r="O44" s="250"/>
      <c r="P44" s="254"/>
      <c r="Q44" s="217"/>
    </row>
    <row r="45" spans="1:17" ht="54.75" customHeight="1">
      <c r="A45" s="207"/>
      <c r="B45" s="63"/>
      <c r="C45" s="255"/>
      <c r="D45" s="255"/>
      <c r="E45" s="215"/>
      <c r="F45" s="255"/>
      <c r="G45" s="245"/>
      <c r="H45" s="224"/>
      <c r="I45" s="224"/>
      <c r="J45" s="224"/>
      <c r="K45" s="226"/>
      <c r="L45" s="260"/>
      <c r="M45" s="261"/>
      <c r="N45" s="43"/>
      <c r="O45" s="250"/>
      <c r="P45" s="254"/>
      <c r="Q45" s="217"/>
    </row>
    <row r="46" spans="1:17" ht="54.75" customHeight="1">
      <c r="A46" s="207"/>
      <c r="B46" s="63"/>
      <c r="C46" s="255"/>
      <c r="D46" s="255"/>
      <c r="E46" s="215"/>
      <c r="F46" s="255"/>
      <c r="G46" s="245"/>
      <c r="H46" s="224"/>
      <c r="I46" s="224"/>
      <c r="J46" s="224"/>
      <c r="K46" s="226"/>
      <c r="L46" s="260"/>
      <c r="M46" s="261"/>
      <c r="N46" s="43"/>
      <c r="O46" s="250"/>
      <c r="P46" s="254"/>
      <c r="Q46" s="217"/>
    </row>
    <row r="47" spans="1:17" ht="54.75" customHeight="1">
      <c r="A47" s="207"/>
      <c r="B47" s="63"/>
      <c r="C47" s="255"/>
      <c r="D47" s="255"/>
      <c r="E47" s="215"/>
      <c r="F47" s="255"/>
      <c r="G47" s="245"/>
      <c r="H47" s="224"/>
      <c r="I47" s="224"/>
      <c r="J47" s="224"/>
      <c r="K47" s="226"/>
      <c r="L47" s="260"/>
      <c r="M47" s="261"/>
      <c r="N47" s="43"/>
      <c r="O47" s="250"/>
      <c r="P47" s="254"/>
      <c r="Q47" s="217"/>
    </row>
    <row r="48" spans="1:17" ht="54.75" customHeight="1">
      <c r="A48" s="207"/>
      <c r="B48" s="63"/>
      <c r="C48" s="255"/>
      <c r="D48" s="255"/>
      <c r="E48" s="215"/>
      <c r="F48" s="255"/>
      <c r="G48" s="245"/>
      <c r="H48" s="224"/>
      <c r="I48" s="224"/>
      <c r="J48" s="224"/>
      <c r="K48" s="226"/>
      <c r="L48" s="260"/>
      <c r="M48" s="261"/>
      <c r="N48" s="43"/>
      <c r="O48" s="250"/>
      <c r="P48" s="254"/>
      <c r="Q48" s="217"/>
    </row>
    <row r="49" spans="1:17" ht="54.75" customHeight="1">
      <c r="A49" s="207"/>
      <c r="B49" s="63"/>
      <c r="C49" s="255"/>
      <c r="D49" s="255"/>
      <c r="E49" s="215"/>
      <c r="F49" s="255"/>
      <c r="G49" s="245"/>
      <c r="H49" s="224"/>
      <c r="I49" s="224"/>
      <c r="J49" s="224"/>
      <c r="K49" s="226"/>
      <c r="L49" s="260"/>
      <c r="M49" s="261"/>
      <c r="N49" s="43"/>
      <c r="O49" s="250"/>
      <c r="P49" s="254"/>
      <c r="Q49" s="217"/>
    </row>
    <row r="50" spans="1:17" ht="54.75" customHeight="1" thickBot="1">
      <c r="A50" s="207"/>
      <c r="B50" s="63"/>
      <c r="C50" s="259"/>
      <c r="D50" s="259"/>
      <c r="E50" s="216"/>
      <c r="F50" s="259"/>
      <c r="G50" s="247"/>
      <c r="H50" s="247"/>
      <c r="I50" s="247"/>
      <c r="J50" s="247"/>
      <c r="K50" s="248"/>
      <c r="L50" s="260"/>
      <c r="M50" s="262"/>
      <c r="N50" s="62"/>
      <c r="O50" s="251"/>
      <c r="P50" s="263"/>
      <c r="Q50" s="217"/>
    </row>
    <row r="51" spans="1:17" ht="54.75" customHeight="1">
      <c r="A51" s="207"/>
      <c r="B51" s="223" t="s">
        <v>310</v>
      </c>
      <c r="C51" s="213"/>
      <c r="D51" s="212"/>
      <c r="E51" s="211"/>
      <c r="F51" s="212"/>
      <c r="G51" s="212"/>
      <c r="H51" s="212"/>
      <c r="I51" s="212"/>
      <c r="J51" s="212"/>
      <c r="K51" s="210"/>
      <c r="L51" s="218"/>
      <c r="M51" s="61"/>
      <c r="N51" s="61"/>
      <c r="O51" s="252"/>
      <c r="P51" s="59"/>
      <c r="Q51" s="218"/>
    </row>
    <row r="52" spans="1:17" ht="54.75" customHeight="1">
      <c r="A52" s="207"/>
      <c r="B52" s="63"/>
      <c r="C52" s="258"/>
      <c r="D52" s="254"/>
      <c r="E52" s="215"/>
      <c r="F52" s="255"/>
      <c r="G52" s="224"/>
      <c r="H52" s="224"/>
      <c r="I52" s="224"/>
      <c r="J52" s="224"/>
      <c r="K52" s="226"/>
      <c r="L52" s="260"/>
      <c r="M52" s="261"/>
      <c r="N52" s="43"/>
      <c r="O52" s="250"/>
      <c r="P52" s="254"/>
      <c r="Q52" s="217"/>
    </row>
    <row r="53" spans="1:17" ht="54.75" customHeight="1">
      <c r="A53" s="207"/>
      <c r="B53" s="63"/>
      <c r="C53" s="255"/>
      <c r="D53" s="254"/>
      <c r="E53" s="215"/>
      <c r="F53" s="255"/>
      <c r="G53" s="224"/>
      <c r="H53" s="224"/>
      <c r="I53" s="224"/>
      <c r="J53" s="224"/>
      <c r="K53" s="226"/>
      <c r="L53" s="260"/>
      <c r="M53" s="261"/>
      <c r="N53" s="43"/>
      <c r="O53" s="250"/>
      <c r="P53" s="254"/>
      <c r="Q53" s="217"/>
    </row>
    <row r="54" spans="1:17" ht="54.75" customHeight="1">
      <c r="A54" s="207"/>
      <c r="B54" s="63"/>
      <c r="C54" s="255"/>
      <c r="D54" s="254"/>
      <c r="E54" s="215"/>
      <c r="F54" s="255"/>
      <c r="G54" s="224"/>
      <c r="H54" s="224"/>
      <c r="I54" s="224"/>
      <c r="J54" s="224"/>
      <c r="K54" s="226"/>
      <c r="L54" s="260"/>
      <c r="M54" s="261"/>
      <c r="N54" s="43"/>
      <c r="O54" s="250"/>
      <c r="P54" s="254"/>
      <c r="Q54" s="217"/>
    </row>
    <row r="55" spans="1:17" ht="54.75" customHeight="1">
      <c r="A55" s="207"/>
      <c r="B55" s="63"/>
      <c r="C55" s="255"/>
      <c r="D55" s="255"/>
      <c r="E55" s="215"/>
      <c r="F55" s="255"/>
      <c r="G55" s="224"/>
      <c r="H55" s="224"/>
      <c r="I55" s="224"/>
      <c r="J55" s="224"/>
      <c r="K55" s="226"/>
      <c r="L55" s="260"/>
      <c r="M55" s="261"/>
      <c r="N55" s="43"/>
      <c r="O55" s="250"/>
      <c r="P55" s="254"/>
      <c r="Q55" s="217"/>
    </row>
    <row r="56" spans="1:17" ht="54.75" customHeight="1">
      <c r="A56" s="207"/>
      <c r="B56" s="63"/>
      <c r="C56" s="255"/>
      <c r="D56" s="255"/>
      <c r="E56" s="215"/>
      <c r="F56" s="255"/>
      <c r="G56" s="224"/>
      <c r="H56" s="224"/>
      <c r="I56" s="224"/>
      <c r="J56" s="224"/>
      <c r="K56" s="226"/>
      <c r="L56" s="260"/>
      <c r="M56" s="261"/>
      <c r="N56" s="43"/>
      <c r="O56" s="250"/>
      <c r="P56" s="254"/>
      <c r="Q56" s="217"/>
    </row>
    <row r="57" spans="1:17" ht="54.75" customHeight="1">
      <c r="A57" s="207"/>
      <c r="B57" s="63"/>
      <c r="C57" s="255"/>
      <c r="D57" s="255"/>
      <c r="E57" s="215"/>
      <c r="F57" s="255"/>
      <c r="G57" s="245"/>
      <c r="H57" s="224"/>
      <c r="I57" s="224"/>
      <c r="J57" s="224"/>
      <c r="K57" s="226"/>
      <c r="L57" s="260"/>
      <c r="M57" s="261"/>
      <c r="N57" s="43"/>
      <c r="O57" s="250"/>
      <c r="P57" s="254"/>
      <c r="Q57" s="217"/>
    </row>
    <row r="58" spans="1:17" ht="54.75" customHeight="1">
      <c r="A58" s="207"/>
      <c r="B58" s="63"/>
      <c r="C58" s="255"/>
      <c r="D58" s="255"/>
      <c r="E58" s="215"/>
      <c r="F58" s="255"/>
      <c r="G58" s="245"/>
      <c r="H58" s="224"/>
      <c r="I58" s="224"/>
      <c r="J58" s="224"/>
      <c r="K58" s="226"/>
      <c r="L58" s="260"/>
      <c r="M58" s="261"/>
      <c r="N58" s="43"/>
      <c r="O58" s="250"/>
      <c r="P58" s="254"/>
      <c r="Q58" s="217"/>
    </row>
    <row r="59" spans="1:17" ht="54.75" customHeight="1">
      <c r="A59" s="207"/>
      <c r="B59" s="63"/>
      <c r="C59" s="255"/>
      <c r="D59" s="255"/>
      <c r="E59" s="215"/>
      <c r="F59" s="255"/>
      <c r="G59" s="245"/>
      <c r="H59" s="224"/>
      <c r="I59" s="224"/>
      <c r="J59" s="224"/>
      <c r="K59" s="226"/>
      <c r="L59" s="260"/>
      <c r="M59" s="261"/>
      <c r="N59" s="43"/>
      <c r="O59" s="250"/>
      <c r="P59" s="254"/>
      <c r="Q59" s="217"/>
    </row>
    <row r="60" spans="1:17" ht="54.75" customHeight="1">
      <c r="A60" s="207"/>
      <c r="B60" s="63"/>
      <c r="C60" s="255"/>
      <c r="D60" s="255"/>
      <c r="E60" s="215"/>
      <c r="F60" s="255"/>
      <c r="G60" s="245"/>
      <c r="H60" s="224"/>
      <c r="I60" s="224"/>
      <c r="J60" s="224"/>
      <c r="K60" s="226"/>
      <c r="L60" s="260"/>
      <c r="M60" s="261"/>
      <c r="N60" s="43"/>
      <c r="O60" s="250"/>
      <c r="P60" s="254"/>
      <c r="Q60" s="217"/>
    </row>
    <row r="61" spans="1:17" ht="54.75" customHeight="1">
      <c r="A61" s="207"/>
      <c r="B61" s="63"/>
      <c r="C61" s="255"/>
      <c r="D61" s="255"/>
      <c r="E61" s="215"/>
      <c r="F61" s="255"/>
      <c r="G61" s="245"/>
      <c r="H61" s="224"/>
      <c r="I61" s="224"/>
      <c r="J61" s="224"/>
      <c r="K61" s="226"/>
      <c r="L61" s="260"/>
      <c r="M61" s="261"/>
      <c r="N61" s="43"/>
      <c r="O61" s="250"/>
      <c r="P61" s="254"/>
      <c r="Q61" s="217"/>
    </row>
    <row r="62" spans="1:17" ht="54.75" customHeight="1">
      <c r="A62" s="207"/>
      <c r="B62" s="63"/>
      <c r="C62" s="259"/>
      <c r="D62" s="259"/>
      <c r="E62" s="216"/>
      <c r="F62" s="259"/>
      <c r="G62" s="247"/>
      <c r="H62" s="247"/>
      <c r="I62" s="247"/>
      <c r="J62" s="247"/>
      <c r="K62" s="248"/>
      <c r="L62" s="260"/>
      <c r="M62" s="262"/>
      <c r="N62" s="62"/>
      <c r="O62" s="251"/>
      <c r="P62" s="263"/>
      <c r="Q62" s="217"/>
    </row>
  </sheetData>
  <sheetProtection selectLockedCells="1" sort="0" autoFilter="0"/>
  <mergeCells count="22">
    <mergeCell ref="L9:M9"/>
    <mergeCell ref="A7:B7"/>
    <mergeCell ref="D3:G3"/>
    <mergeCell ref="D5:G5"/>
    <mergeCell ref="D7:G7"/>
    <mergeCell ref="A11:A13"/>
    <mergeCell ref="H2:M7"/>
    <mergeCell ref="G11:N11"/>
    <mergeCell ref="D4:G4"/>
    <mergeCell ref="A5:C5"/>
    <mergeCell ref="B11:B13"/>
    <mergeCell ref="C11:F12"/>
    <mergeCell ref="C1:P1"/>
    <mergeCell ref="A3:C3"/>
    <mergeCell ref="A4:C4"/>
    <mergeCell ref="A2:G2"/>
    <mergeCell ref="A6:C6"/>
    <mergeCell ref="O10:P10"/>
    <mergeCell ref="O9:P9"/>
    <mergeCell ref="N2:Q4"/>
    <mergeCell ref="N5:Q7"/>
    <mergeCell ref="D6:G6"/>
  </mergeCells>
  <dataValidations count="3">
    <dataValidation type="list" allowBlank="1" showInputMessage="1" showErrorMessage="1" promptTitle="Aide à la saisie" prompt="Sélectionnez le code de la devise utilisée si la devise proposée n'est pas la bonne" errorTitle="Code devise inconnu" error="Vous devez choisir une valeur dans la liste proposée !" sqref="L15:L24 L26:L37 L39:L50 Q15:Q24 Q26:Q37 Q39:Q50 Q52:Q62 L52:L62">
      <formula1>listeDevises</formula1>
    </dataValidation>
    <dataValidation type="list" allowBlank="1" showInputMessage="1" showErrorMessage="1" promptTitle="Aide à la saisie" prompt="Choisir une valeur dans la liste qui se présente !" errorTitle="Valeur non prévue" error="Vous devez choisir une valeur dans la liste proposée !" sqref="O14:O62">
      <formula1>listeModePaiement</formula1>
    </dataValidation>
    <dataValidation type="list" allowBlank="1" showInputMessage="1" showErrorMessage="1" promptTitle="numéro d'action" prompt="choisir une des cinq actions dans la liste" error="choisir une des cinq actions dans la liste" sqref="E14:E62">
      <formula1>numérosActions</formula1>
    </dataValidation>
  </dataValidations>
  <printOptions horizontalCentered="1"/>
  <pageMargins left="0.1968503937007874" right="0.1968503937007874" top="0.2362204724409449" bottom="0.31496062992125984" header="0.2755905511811024" footer="0"/>
  <pageSetup fitToHeight="100" fitToWidth="1" horizontalDpi="600" verticalDpi="600" orientation="landscape" paperSize="9" scale="50" r:id="rId2"/>
  <headerFooter alignWithMargins="0">
    <oddFooter>&amp;C&amp;A&amp;R&amp;P/&amp;[&amp;N</oddFooter>
  </headerFooter>
  <drawing r:id="rId1"/>
</worksheet>
</file>

<file path=xl/worksheets/sheet5.xml><?xml version="1.0" encoding="utf-8"?>
<worksheet xmlns="http://schemas.openxmlformats.org/spreadsheetml/2006/main" xmlns:r="http://schemas.openxmlformats.org/officeDocument/2006/relationships">
  <dimension ref="A1:M62"/>
  <sheetViews>
    <sheetView zoomScale="75" zoomScaleNormal="75" zoomScalePageLayoutView="0" workbookViewId="0" topLeftCell="A1">
      <selection activeCell="A1" sqref="A1"/>
    </sheetView>
  </sheetViews>
  <sheetFormatPr defaultColWidth="11.421875" defaultRowHeight="12.75"/>
  <cols>
    <col min="1" max="1" width="6.7109375" style="39" customWidth="1"/>
    <col min="2" max="2" width="14.57421875" style="39" customWidth="1"/>
    <col min="3" max="3" width="14.57421875" style="136" customWidth="1"/>
    <col min="4" max="4" width="31.8515625" style="39" customWidth="1"/>
    <col min="5" max="6" width="11.7109375" style="39" customWidth="1"/>
    <col min="7" max="7" width="13.28125" style="42" customWidth="1"/>
    <col min="8" max="8" width="79.8515625" style="39" customWidth="1"/>
    <col min="9" max="9" width="27.28125" style="39" customWidth="1"/>
    <col min="10" max="10" width="31.00390625" style="39" bestFit="1" customWidth="1"/>
    <col min="11" max="11" width="15.421875" style="143" customWidth="1"/>
    <col min="12" max="12" width="18.7109375" style="143" customWidth="1"/>
    <col min="13" max="13" width="18.28125" style="42" customWidth="1"/>
  </cols>
  <sheetData>
    <row r="1" spans="1:13" ht="23.25">
      <c r="A1" s="64"/>
      <c r="B1" s="64"/>
      <c r="C1" s="64"/>
      <c r="D1" s="538" t="s">
        <v>289</v>
      </c>
      <c r="E1" s="538"/>
      <c r="F1" s="538"/>
      <c r="G1" s="538"/>
      <c r="H1" s="538"/>
      <c r="I1" s="538"/>
      <c r="J1" s="538"/>
      <c r="K1" s="538"/>
      <c r="L1" s="538"/>
      <c r="M1" s="538"/>
    </row>
    <row r="2" spans="1:13" ht="21" thickBot="1">
      <c r="A2" s="539" t="s">
        <v>265</v>
      </c>
      <c r="B2" s="539"/>
      <c r="C2" s="539"/>
      <c r="D2" s="539"/>
      <c r="E2" s="539"/>
      <c r="F2" s="539"/>
      <c r="G2" s="539"/>
      <c r="H2" s="539"/>
      <c r="I2" s="542" t="s">
        <v>286</v>
      </c>
      <c r="J2" s="542"/>
      <c r="K2" s="542"/>
      <c r="L2" s="542"/>
      <c r="M2" s="542"/>
    </row>
    <row r="3" spans="1:13" ht="42" customHeight="1" thickTop="1">
      <c r="A3" s="543" t="s">
        <v>263</v>
      </c>
      <c r="B3" s="543"/>
      <c r="C3" s="543"/>
      <c r="D3" s="543"/>
      <c r="E3" s="540">
        <f>'Promotion pure'!E3:E3</f>
        <v>0</v>
      </c>
      <c r="F3" s="540"/>
      <c r="G3" s="540"/>
      <c r="H3" s="541"/>
      <c r="I3" s="528" t="s">
        <v>439</v>
      </c>
      <c r="J3" s="531" t="s">
        <v>435</v>
      </c>
      <c r="K3" s="532"/>
      <c r="L3" s="531" t="s">
        <v>436</v>
      </c>
      <c r="M3" s="535"/>
    </row>
    <row r="4" spans="1:13" ht="21" customHeight="1">
      <c r="A4" s="543" t="s">
        <v>262</v>
      </c>
      <c r="B4" s="543"/>
      <c r="C4" s="543"/>
      <c r="D4" s="543"/>
      <c r="E4" s="540">
        <f>'Promotion pure'!E4:F4</f>
        <v>0</v>
      </c>
      <c r="F4" s="540"/>
      <c r="G4" s="540"/>
      <c r="H4" s="541"/>
      <c r="I4" s="529"/>
      <c r="J4" s="533"/>
      <c r="K4" s="533"/>
      <c r="L4" s="533"/>
      <c r="M4" s="536"/>
    </row>
    <row r="5" spans="1:13" ht="40.5" customHeight="1">
      <c r="A5" s="543" t="s">
        <v>258</v>
      </c>
      <c r="B5" s="543"/>
      <c r="C5" s="543"/>
      <c r="D5" s="543"/>
      <c r="E5" s="449">
        <f>+'Promotion pure'!E5:G5</f>
        <v>0</v>
      </c>
      <c r="F5" s="449"/>
      <c r="G5" s="449"/>
      <c r="H5" s="474"/>
      <c r="I5" s="529"/>
      <c r="J5" s="533"/>
      <c r="K5" s="533"/>
      <c r="L5" s="533"/>
      <c r="M5" s="536"/>
    </row>
    <row r="6" spans="1:13" ht="20.25" customHeight="1">
      <c r="A6" s="539" t="s">
        <v>266</v>
      </c>
      <c r="B6" s="539"/>
      <c r="C6" s="539"/>
      <c r="D6" s="539"/>
      <c r="E6" s="540">
        <f>+'Promotion pure'!E6:G6</f>
        <v>0</v>
      </c>
      <c r="F6" s="540"/>
      <c r="G6" s="540"/>
      <c r="H6" s="541"/>
      <c r="I6" s="529"/>
      <c r="J6" s="533"/>
      <c r="K6" s="533"/>
      <c r="L6" s="533"/>
      <c r="M6" s="536"/>
    </row>
    <row r="7" spans="1:13" ht="20.25" customHeight="1">
      <c r="A7" s="394" t="s">
        <v>426</v>
      </c>
      <c r="B7" s="394"/>
      <c r="C7" s="394"/>
      <c r="D7" s="178" t="s">
        <v>428</v>
      </c>
      <c r="E7" s="526">
        <f>+'Promotion pure'!E7:G7</f>
        <v>0</v>
      </c>
      <c r="F7" s="526"/>
      <c r="G7" s="526"/>
      <c r="H7" s="527"/>
      <c r="I7" s="529"/>
      <c r="J7" s="533"/>
      <c r="K7" s="533"/>
      <c r="L7" s="533"/>
      <c r="M7" s="536"/>
    </row>
    <row r="8" spans="1:13" ht="13.5" customHeight="1" thickBot="1">
      <c r="A8" s="65"/>
      <c r="B8" s="65"/>
      <c r="C8" s="65"/>
      <c r="D8" s="65"/>
      <c r="E8" s="66"/>
      <c r="F8" s="66"/>
      <c r="G8" s="66"/>
      <c r="H8" s="66"/>
      <c r="I8" s="530"/>
      <c r="J8" s="534"/>
      <c r="K8" s="534"/>
      <c r="L8" s="534"/>
      <c r="M8" s="537"/>
    </row>
    <row r="9" spans="1:13" ht="16.5" customHeight="1" thickBot="1" thickTop="1">
      <c r="A9" s="547" t="s">
        <v>354</v>
      </c>
      <c r="B9" s="547"/>
      <c r="C9" s="547"/>
      <c r="D9" s="547"/>
      <c r="E9" s="547"/>
      <c r="F9" s="547"/>
      <c r="G9" s="547"/>
      <c r="H9" s="547"/>
      <c r="I9" s="27"/>
      <c r="J9" s="27"/>
      <c r="K9" s="27"/>
      <c r="L9" s="27"/>
      <c r="M9" s="26"/>
    </row>
    <row r="10" spans="1:13" ht="25.5" customHeight="1" thickBot="1">
      <c r="A10" s="548" t="s">
        <v>353</v>
      </c>
      <c r="B10" s="548"/>
      <c r="C10" s="548"/>
      <c r="D10" s="548"/>
      <c r="E10" s="548"/>
      <c r="F10" s="548"/>
      <c r="G10" s="548"/>
      <c r="H10" s="548"/>
      <c r="I10" s="82"/>
      <c r="J10" s="82"/>
      <c r="K10" s="83" t="s">
        <v>288</v>
      </c>
      <c r="L10" s="84"/>
      <c r="M10" s="85">
        <f>SUM(M14:M62)</f>
        <v>0</v>
      </c>
    </row>
    <row r="11" spans="1:13" ht="20.25">
      <c r="A11" s="75"/>
      <c r="B11" s="75"/>
      <c r="C11" s="75"/>
      <c r="D11" s="75"/>
      <c r="E11" s="76"/>
      <c r="F11" s="76"/>
      <c r="G11" s="76"/>
      <c r="H11" s="76"/>
      <c r="I11" s="67"/>
      <c r="J11" s="66"/>
      <c r="K11" s="66"/>
      <c r="L11" s="66"/>
      <c r="M11" s="56"/>
    </row>
    <row r="12" spans="1:13" ht="33.75" customHeight="1">
      <c r="A12" s="546" t="s">
        <v>352</v>
      </c>
      <c r="B12" s="519"/>
      <c r="C12" s="519"/>
      <c r="D12" s="519"/>
      <c r="E12" s="519"/>
      <c r="F12" s="519"/>
      <c r="G12" s="519"/>
      <c r="H12" s="520"/>
      <c r="I12" s="544" t="s">
        <v>267</v>
      </c>
      <c r="J12" s="545"/>
      <c r="K12" s="545"/>
      <c r="L12" s="545"/>
      <c r="M12" s="545"/>
    </row>
    <row r="13" spans="1:13" ht="54">
      <c r="A13" s="80" t="s">
        <v>341</v>
      </c>
      <c r="B13" s="214" t="s">
        <v>330</v>
      </c>
      <c r="C13" s="20" t="s">
        <v>399</v>
      </c>
      <c r="D13" s="214" t="s">
        <v>349</v>
      </c>
      <c r="E13" s="203" t="s">
        <v>268</v>
      </c>
      <c r="F13" s="253" t="s">
        <v>269</v>
      </c>
      <c r="G13" s="81" t="s">
        <v>343</v>
      </c>
      <c r="H13" s="214" t="s">
        <v>270</v>
      </c>
      <c r="I13" s="203" t="s">
        <v>271</v>
      </c>
      <c r="J13" s="203" t="s">
        <v>272</v>
      </c>
      <c r="K13" s="214" t="s">
        <v>332</v>
      </c>
      <c r="L13" s="253" t="s">
        <v>331</v>
      </c>
      <c r="M13" s="256" t="s">
        <v>287</v>
      </c>
    </row>
    <row r="14" spans="1:13" s="321" customFormat="1" ht="54.75" customHeight="1">
      <c r="A14" s="314"/>
      <c r="B14" s="315"/>
      <c r="C14" s="299"/>
      <c r="D14" s="315"/>
      <c r="E14" s="316"/>
      <c r="F14" s="317"/>
      <c r="G14" s="318"/>
      <c r="H14" s="319"/>
      <c r="I14" s="313"/>
      <c r="J14" s="313"/>
      <c r="K14" s="320"/>
      <c r="L14" s="320"/>
      <c r="M14" s="68">
        <f aca="true" t="shared" si="0" ref="M14:M58">K14*L14</f>
        <v>0</v>
      </c>
    </row>
    <row r="15" spans="1:13" s="321" customFormat="1" ht="54.75" customHeight="1">
      <c r="A15" s="314"/>
      <c r="B15" s="315"/>
      <c r="C15" s="299"/>
      <c r="D15" s="315"/>
      <c r="E15" s="316"/>
      <c r="F15" s="317"/>
      <c r="G15" s="318"/>
      <c r="H15" s="319"/>
      <c r="I15" s="313"/>
      <c r="J15" s="313"/>
      <c r="K15" s="320"/>
      <c r="L15" s="320"/>
      <c r="M15" s="68">
        <f t="shared" si="0"/>
        <v>0</v>
      </c>
    </row>
    <row r="16" spans="1:13" s="321" customFormat="1" ht="54.75" customHeight="1">
      <c r="A16" s="314"/>
      <c r="B16" s="315"/>
      <c r="C16" s="299"/>
      <c r="D16" s="315"/>
      <c r="E16" s="310"/>
      <c r="F16" s="322"/>
      <c r="G16" s="323"/>
      <c r="H16" s="319"/>
      <c r="I16" s="313"/>
      <c r="J16" s="313"/>
      <c r="K16" s="320"/>
      <c r="L16" s="320"/>
      <c r="M16" s="68">
        <f t="shared" si="0"/>
        <v>0</v>
      </c>
    </row>
    <row r="17" spans="1:13" s="321" customFormat="1" ht="54.75" customHeight="1">
      <c r="A17" s="303"/>
      <c r="B17" s="324"/>
      <c r="C17" s="299"/>
      <c r="D17" s="324"/>
      <c r="E17" s="309"/>
      <c r="F17" s="324"/>
      <c r="G17" s="323"/>
      <c r="H17" s="325"/>
      <c r="I17" s="309"/>
      <c r="J17" s="309"/>
      <c r="K17" s="320"/>
      <c r="L17" s="320"/>
      <c r="M17" s="68">
        <f t="shared" si="0"/>
        <v>0</v>
      </c>
    </row>
    <row r="18" spans="1:13" s="321" customFormat="1" ht="54.75" customHeight="1">
      <c r="A18" s="303"/>
      <c r="B18" s="324"/>
      <c r="C18" s="299"/>
      <c r="D18" s="324"/>
      <c r="E18" s="309"/>
      <c r="F18" s="324"/>
      <c r="G18" s="323"/>
      <c r="H18" s="325"/>
      <c r="I18" s="309"/>
      <c r="J18" s="309"/>
      <c r="K18" s="320"/>
      <c r="L18" s="320"/>
      <c r="M18" s="68">
        <f t="shared" si="0"/>
        <v>0</v>
      </c>
    </row>
    <row r="19" spans="1:13" s="321" customFormat="1" ht="54.75" customHeight="1">
      <c r="A19" s="303"/>
      <c r="B19" s="324"/>
      <c r="C19" s="299"/>
      <c r="D19" s="324"/>
      <c r="E19" s="309"/>
      <c r="F19" s="324"/>
      <c r="G19" s="323"/>
      <c r="H19" s="325"/>
      <c r="I19" s="309"/>
      <c r="J19" s="309"/>
      <c r="K19" s="320"/>
      <c r="L19" s="320"/>
      <c r="M19" s="68">
        <f t="shared" si="0"/>
        <v>0</v>
      </c>
    </row>
    <row r="20" spans="1:13" s="321" customFormat="1" ht="54.75" customHeight="1">
      <c r="A20" s="303"/>
      <c r="B20" s="324"/>
      <c r="C20" s="299"/>
      <c r="D20" s="324"/>
      <c r="E20" s="309"/>
      <c r="F20" s="324"/>
      <c r="G20" s="323"/>
      <c r="H20" s="325"/>
      <c r="I20" s="309"/>
      <c r="J20" s="309"/>
      <c r="K20" s="320"/>
      <c r="L20" s="320"/>
      <c r="M20" s="68">
        <f t="shared" si="0"/>
        <v>0</v>
      </c>
    </row>
    <row r="21" spans="1:13" s="321" customFormat="1" ht="54.75" customHeight="1">
      <c r="A21" s="303"/>
      <c r="B21" s="324"/>
      <c r="C21" s="299"/>
      <c r="D21" s="324"/>
      <c r="E21" s="309"/>
      <c r="F21" s="324"/>
      <c r="G21" s="323"/>
      <c r="H21" s="325"/>
      <c r="I21" s="309"/>
      <c r="J21" s="309"/>
      <c r="K21" s="320"/>
      <c r="L21" s="320"/>
      <c r="M21" s="68">
        <f t="shared" si="0"/>
        <v>0</v>
      </c>
    </row>
    <row r="22" spans="1:13" s="321" customFormat="1" ht="54.75" customHeight="1">
      <c r="A22" s="303"/>
      <c r="B22" s="324"/>
      <c r="C22" s="299"/>
      <c r="D22" s="324"/>
      <c r="E22" s="309"/>
      <c r="F22" s="324"/>
      <c r="G22" s="323"/>
      <c r="H22" s="325"/>
      <c r="I22" s="309"/>
      <c r="J22" s="309"/>
      <c r="K22" s="320"/>
      <c r="L22" s="320"/>
      <c r="M22" s="68">
        <f t="shared" si="0"/>
        <v>0</v>
      </c>
    </row>
    <row r="23" spans="1:13" s="321" customFormat="1" ht="54.75" customHeight="1">
      <c r="A23" s="303"/>
      <c r="B23" s="324"/>
      <c r="C23" s="299"/>
      <c r="D23" s="324"/>
      <c r="E23" s="309"/>
      <c r="F23" s="324"/>
      <c r="G23" s="323"/>
      <c r="H23" s="325"/>
      <c r="I23" s="309"/>
      <c r="J23" s="309"/>
      <c r="K23" s="320"/>
      <c r="L23" s="320"/>
      <c r="M23" s="68">
        <f t="shared" si="0"/>
        <v>0</v>
      </c>
    </row>
    <row r="24" spans="1:13" s="321" customFormat="1" ht="54.75" customHeight="1">
      <c r="A24" s="303"/>
      <c r="B24" s="324"/>
      <c r="C24" s="299"/>
      <c r="D24" s="324"/>
      <c r="E24" s="309"/>
      <c r="F24" s="324"/>
      <c r="G24" s="323"/>
      <c r="H24" s="325"/>
      <c r="I24" s="309"/>
      <c r="J24" s="309"/>
      <c r="K24" s="320"/>
      <c r="L24" s="320"/>
      <c r="M24" s="68">
        <f t="shared" si="0"/>
        <v>0</v>
      </c>
    </row>
    <row r="25" spans="1:13" s="321" customFormat="1" ht="54.75" customHeight="1">
      <c r="A25" s="303"/>
      <c r="B25" s="324"/>
      <c r="C25" s="299"/>
      <c r="D25" s="324"/>
      <c r="E25" s="309"/>
      <c r="F25" s="324"/>
      <c r="G25" s="323"/>
      <c r="H25" s="325"/>
      <c r="I25" s="309"/>
      <c r="J25" s="309"/>
      <c r="K25" s="320"/>
      <c r="L25" s="320"/>
      <c r="M25" s="68">
        <f t="shared" si="0"/>
        <v>0</v>
      </c>
    </row>
    <row r="26" spans="1:13" s="321" customFormat="1" ht="54.75" customHeight="1">
      <c r="A26" s="303"/>
      <c r="B26" s="324"/>
      <c r="C26" s="299"/>
      <c r="D26" s="324"/>
      <c r="E26" s="309"/>
      <c r="F26" s="324"/>
      <c r="G26" s="323"/>
      <c r="H26" s="325"/>
      <c r="I26" s="309"/>
      <c r="J26" s="309"/>
      <c r="K26" s="320"/>
      <c r="L26" s="320"/>
      <c r="M26" s="68">
        <f t="shared" si="0"/>
        <v>0</v>
      </c>
    </row>
    <row r="27" spans="1:13" s="321" customFormat="1" ht="54.75" customHeight="1">
      <c r="A27" s="303"/>
      <c r="B27" s="324"/>
      <c r="C27" s="299"/>
      <c r="D27" s="324"/>
      <c r="E27" s="309"/>
      <c r="F27" s="324"/>
      <c r="G27" s="323"/>
      <c r="H27" s="325"/>
      <c r="I27" s="309"/>
      <c r="J27" s="309"/>
      <c r="K27" s="320"/>
      <c r="L27" s="320"/>
      <c r="M27" s="68">
        <f t="shared" si="0"/>
        <v>0</v>
      </c>
    </row>
    <row r="28" spans="1:13" s="321" customFormat="1" ht="54.75" customHeight="1">
      <c r="A28" s="303"/>
      <c r="B28" s="324"/>
      <c r="C28" s="299"/>
      <c r="D28" s="324"/>
      <c r="E28" s="309"/>
      <c r="F28" s="324"/>
      <c r="G28" s="323"/>
      <c r="H28" s="325"/>
      <c r="I28" s="309"/>
      <c r="J28" s="309"/>
      <c r="K28" s="320"/>
      <c r="L28" s="320"/>
      <c r="M28" s="68">
        <f t="shared" si="0"/>
        <v>0</v>
      </c>
    </row>
    <row r="29" spans="1:13" s="321" customFormat="1" ht="54.75" customHeight="1">
      <c r="A29" s="303"/>
      <c r="B29" s="324"/>
      <c r="C29" s="299"/>
      <c r="D29" s="324"/>
      <c r="E29" s="309"/>
      <c r="F29" s="324"/>
      <c r="G29" s="323"/>
      <c r="H29" s="325"/>
      <c r="I29" s="309"/>
      <c r="J29" s="309"/>
      <c r="K29" s="320"/>
      <c r="L29" s="320"/>
      <c r="M29" s="68">
        <f t="shared" si="0"/>
        <v>0</v>
      </c>
    </row>
    <row r="30" spans="1:13" s="321" customFormat="1" ht="54.75" customHeight="1">
      <c r="A30" s="303"/>
      <c r="B30" s="324"/>
      <c r="C30" s="299"/>
      <c r="D30" s="324"/>
      <c r="E30" s="309"/>
      <c r="F30" s="324"/>
      <c r="G30" s="323"/>
      <c r="H30" s="325"/>
      <c r="I30" s="309"/>
      <c r="J30" s="309"/>
      <c r="K30" s="320"/>
      <c r="L30" s="320"/>
      <c r="M30" s="68">
        <f t="shared" si="0"/>
        <v>0</v>
      </c>
    </row>
    <row r="31" spans="1:13" s="321" customFormat="1" ht="54.75" customHeight="1">
      <c r="A31" s="303"/>
      <c r="B31" s="324"/>
      <c r="C31" s="299"/>
      <c r="D31" s="324"/>
      <c r="E31" s="309"/>
      <c r="F31" s="324"/>
      <c r="G31" s="323"/>
      <c r="H31" s="325"/>
      <c r="I31" s="309"/>
      <c r="J31" s="309"/>
      <c r="K31" s="320"/>
      <c r="L31" s="320"/>
      <c r="M31" s="68">
        <f t="shared" si="0"/>
        <v>0</v>
      </c>
    </row>
    <row r="32" spans="1:13" s="321" customFormat="1" ht="54.75" customHeight="1">
      <c r="A32" s="303"/>
      <c r="B32" s="324"/>
      <c r="C32" s="299"/>
      <c r="D32" s="324"/>
      <c r="E32" s="309"/>
      <c r="F32" s="324"/>
      <c r="G32" s="323"/>
      <c r="H32" s="325"/>
      <c r="I32" s="309"/>
      <c r="J32" s="309"/>
      <c r="K32" s="320"/>
      <c r="L32" s="320"/>
      <c r="M32" s="68">
        <f t="shared" si="0"/>
        <v>0</v>
      </c>
    </row>
    <row r="33" spans="1:13" s="321" customFormat="1" ht="54.75" customHeight="1">
      <c r="A33" s="303"/>
      <c r="B33" s="324"/>
      <c r="C33" s="299"/>
      <c r="D33" s="324"/>
      <c r="E33" s="309"/>
      <c r="F33" s="324"/>
      <c r="G33" s="323"/>
      <c r="H33" s="325"/>
      <c r="I33" s="309"/>
      <c r="J33" s="309"/>
      <c r="K33" s="320"/>
      <c r="L33" s="320"/>
      <c r="M33" s="68">
        <f t="shared" si="0"/>
        <v>0</v>
      </c>
    </row>
    <row r="34" spans="1:13" s="321" customFormat="1" ht="54.75" customHeight="1">
      <c r="A34" s="303"/>
      <c r="B34" s="324"/>
      <c r="C34" s="299"/>
      <c r="D34" s="324"/>
      <c r="E34" s="309"/>
      <c r="F34" s="324"/>
      <c r="G34" s="323"/>
      <c r="H34" s="325"/>
      <c r="I34" s="309"/>
      <c r="J34" s="309"/>
      <c r="K34" s="320"/>
      <c r="L34" s="320"/>
      <c r="M34" s="68">
        <f t="shared" si="0"/>
        <v>0</v>
      </c>
    </row>
    <row r="35" spans="1:13" s="321" customFormat="1" ht="54.75" customHeight="1">
      <c r="A35" s="303"/>
      <c r="B35" s="324"/>
      <c r="C35" s="299"/>
      <c r="D35" s="324"/>
      <c r="E35" s="309"/>
      <c r="F35" s="324"/>
      <c r="G35" s="323"/>
      <c r="H35" s="325"/>
      <c r="I35" s="309"/>
      <c r="J35" s="309"/>
      <c r="K35" s="320"/>
      <c r="L35" s="320"/>
      <c r="M35" s="68">
        <f t="shared" si="0"/>
        <v>0</v>
      </c>
    </row>
    <row r="36" spans="1:13" s="321" customFormat="1" ht="54.75" customHeight="1">
      <c r="A36" s="303"/>
      <c r="B36" s="324"/>
      <c r="C36" s="299"/>
      <c r="D36" s="324"/>
      <c r="E36" s="309"/>
      <c r="F36" s="324"/>
      <c r="G36" s="323"/>
      <c r="H36" s="325"/>
      <c r="I36" s="309"/>
      <c r="J36" s="309"/>
      <c r="K36" s="320"/>
      <c r="L36" s="320"/>
      <c r="M36" s="68">
        <f t="shared" si="0"/>
        <v>0</v>
      </c>
    </row>
    <row r="37" spans="1:13" s="321" customFormat="1" ht="54.75" customHeight="1">
      <c r="A37" s="303"/>
      <c r="B37" s="324"/>
      <c r="C37" s="299"/>
      <c r="D37" s="324"/>
      <c r="E37" s="309"/>
      <c r="F37" s="324"/>
      <c r="G37" s="323"/>
      <c r="H37" s="325"/>
      <c r="I37" s="309"/>
      <c r="J37" s="309"/>
      <c r="K37" s="320"/>
      <c r="L37" s="320"/>
      <c r="M37" s="68">
        <f t="shared" si="0"/>
        <v>0</v>
      </c>
    </row>
    <row r="38" spans="1:13" s="321" customFormat="1" ht="54.75" customHeight="1">
      <c r="A38" s="303"/>
      <c r="B38" s="324"/>
      <c r="C38" s="299"/>
      <c r="D38" s="324"/>
      <c r="E38" s="309"/>
      <c r="F38" s="324"/>
      <c r="G38" s="323"/>
      <c r="H38" s="325"/>
      <c r="I38" s="309"/>
      <c r="J38" s="309"/>
      <c r="K38" s="320"/>
      <c r="L38" s="320"/>
      <c r="M38" s="68">
        <f t="shared" si="0"/>
        <v>0</v>
      </c>
    </row>
    <row r="39" spans="1:13" s="321" customFormat="1" ht="54.75" customHeight="1">
      <c r="A39" s="303"/>
      <c r="B39" s="324"/>
      <c r="C39" s="299"/>
      <c r="D39" s="324"/>
      <c r="E39" s="309"/>
      <c r="F39" s="324"/>
      <c r="G39" s="323"/>
      <c r="H39" s="325"/>
      <c r="I39" s="309"/>
      <c r="J39" s="309"/>
      <c r="K39" s="320"/>
      <c r="L39" s="320"/>
      <c r="M39" s="68">
        <f t="shared" si="0"/>
        <v>0</v>
      </c>
    </row>
    <row r="40" spans="1:13" s="321" customFormat="1" ht="54.75" customHeight="1">
      <c r="A40" s="303"/>
      <c r="B40" s="324"/>
      <c r="C40" s="299"/>
      <c r="D40" s="324"/>
      <c r="E40" s="309"/>
      <c r="F40" s="324"/>
      <c r="G40" s="323"/>
      <c r="H40" s="325"/>
      <c r="I40" s="309"/>
      <c r="J40" s="309"/>
      <c r="K40" s="320"/>
      <c r="L40" s="320"/>
      <c r="M40" s="68">
        <f t="shared" si="0"/>
        <v>0</v>
      </c>
    </row>
    <row r="41" spans="1:13" s="321" customFormat="1" ht="54.75" customHeight="1">
      <c r="A41" s="303"/>
      <c r="B41" s="324"/>
      <c r="C41" s="299"/>
      <c r="D41" s="324"/>
      <c r="E41" s="309"/>
      <c r="F41" s="324"/>
      <c r="G41" s="323"/>
      <c r="H41" s="325"/>
      <c r="I41" s="309"/>
      <c r="J41" s="309"/>
      <c r="K41" s="320"/>
      <c r="L41" s="320"/>
      <c r="M41" s="68">
        <f t="shared" si="0"/>
        <v>0</v>
      </c>
    </row>
    <row r="42" spans="1:13" s="321" customFormat="1" ht="54.75" customHeight="1">
      <c r="A42" s="303"/>
      <c r="B42" s="324"/>
      <c r="C42" s="299"/>
      <c r="D42" s="324"/>
      <c r="E42" s="309"/>
      <c r="F42" s="324"/>
      <c r="G42" s="323"/>
      <c r="H42" s="325"/>
      <c r="I42" s="309"/>
      <c r="J42" s="309"/>
      <c r="K42" s="320"/>
      <c r="L42" s="320"/>
      <c r="M42" s="68">
        <f t="shared" si="0"/>
        <v>0</v>
      </c>
    </row>
    <row r="43" spans="1:13" s="321" customFormat="1" ht="54.75" customHeight="1">
      <c r="A43" s="303"/>
      <c r="B43" s="324"/>
      <c r="C43" s="299"/>
      <c r="D43" s="324"/>
      <c r="E43" s="309"/>
      <c r="F43" s="324"/>
      <c r="G43" s="323"/>
      <c r="H43" s="325"/>
      <c r="I43" s="309"/>
      <c r="J43" s="309"/>
      <c r="K43" s="320"/>
      <c r="L43" s="320"/>
      <c r="M43" s="68">
        <f t="shared" si="0"/>
        <v>0</v>
      </c>
    </row>
    <row r="44" spans="1:13" s="321" customFormat="1" ht="54.75" customHeight="1">
      <c r="A44" s="303"/>
      <c r="B44" s="324"/>
      <c r="C44" s="299"/>
      <c r="D44" s="324"/>
      <c r="E44" s="309"/>
      <c r="F44" s="324"/>
      <c r="G44" s="323"/>
      <c r="H44" s="325"/>
      <c r="I44" s="309"/>
      <c r="J44" s="309"/>
      <c r="K44" s="320"/>
      <c r="L44" s="320"/>
      <c r="M44" s="68">
        <f t="shared" si="0"/>
        <v>0</v>
      </c>
    </row>
    <row r="45" spans="1:13" s="321" customFormat="1" ht="54.75" customHeight="1">
      <c r="A45" s="303"/>
      <c r="B45" s="324"/>
      <c r="C45" s="299"/>
      <c r="D45" s="324"/>
      <c r="E45" s="309"/>
      <c r="F45" s="324"/>
      <c r="G45" s="323"/>
      <c r="H45" s="325"/>
      <c r="I45" s="309"/>
      <c r="J45" s="309"/>
      <c r="K45" s="320"/>
      <c r="L45" s="320"/>
      <c r="M45" s="68">
        <f t="shared" si="0"/>
        <v>0</v>
      </c>
    </row>
    <row r="46" spans="1:13" s="321" customFormat="1" ht="54.75" customHeight="1">
      <c r="A46" s="303"/>
      <c r="B46" s="324"/>
      <c r="C46" s="299"/>
      <c r="D46" s="324"/>
      <c r="E46" s="309"/>
      <c r="F46" s="324"/>
      <c r="G46" s="323"/>
      <c r="H46" s="325"/>
      <c r="I46" s="309"/>
      <c r="J46" s="309"/>
      <c r="K46" s="320"/>
      <c r="L46" s="320"/>
      <c r="M46" s="68">
        <f t="shared" si="0"/>
        <v>0</v>
      </c>
    </row>
    <row r="47" spans="1:13" s="321" customFormat="1" ht="54.75" customHeight="1">
      <c r="A47" s="303"/>
      <c r="B47" s="324"/>
      <c r="C47" s="299"/>
      <c r="D47" s="324"/>
      <c r="E47" s="309"/>
      <c r="F47" s="324"/>
      <c r="G47" s="323"/>
      <c r="H47" s="325"/>
      <c r="I47" s="309"/>
      <c r="J47" s="309"/>
      <c r="K47" s="320"/>
      <c r="L47" s="320"/>
      <c r="M47" s="68">
        <f t="shared" si="0"/>
        <v>0</v>
      </c>
    </row>
    <row r="48" spans="1:13" s="321" customFormat="1" ht="54.75" customHeight="1">
      <c r="A48" s="303"/>
      <c r="B48" s="324"/>
      <c r="C48" s="299"/>
      <c r="D48" s="324"/>
      <c r="E48" s="309"/>
      <c r="F48" s="324"/>
      <c r="G48" s="323"/>
      <c r="H48" s="325"/>
      <c r="I48" s="309"/>
      <c r="J48" s="309"/>
      <c r="K48" s="320"/>
      <c r="L48" s="320"/>
      <c r="M48" s="68">
        <f t="shared" si="0"/>
        <v>0</v>
      </c>
    </row>
    <row r="49" spans="1:13" s="321" customFormat="1" ht="54.75" customHeight="1">
      <c r="A49" s="303"/>
      <c r="B49" s="324"/>
      <c r="C49" s="299"/>
      <c r="D49" s="324"/>
      <c r="E49" s="309"/>
      <c r="F49" s="324"/>
      <c r="G49" s="323"/>
      <c r="H49" s="325"/>
      <c r="I49" s="309"/>
      <c r="J49" s="309"/>
      <c r="K49" s="320"/>
      <c r="L49" s="320"/>
      <c r="M49" s="68">
        <f t="shared" si="0"/>
        <v>0</v>
      </c>
    </row>
    <row r="50" spans="1:13" s="321" customFormat="1" ht="54.75" customHeight="1">
      <c r="A50" s="303"/>
      <c r="B50" s="324"/>
      <c r="C50" s="299"/>
      <c r="D50" s="324"/>
      <c r="E50" s="309"/>
      <c r="F50" s="324"/>
      <c r="G50" s="323"/>
      <c r="H50" s="325"/>
      <c r="I50" s="309"/>
      <c r="J50" s="309"/>
      <c r="K50" s="320"/>
      <c r="L50" s="320"/>
      <c r="M50" s="68">
        <f t="shared" si="0"/>
        <v>0</v>
      </c>
    </row>
    <row r="51" spans="1:13" s="321" customFormat="1" ht="54.75" customHeight="1">
      <c r="A51" s="303"/>
      <c r="B51" s="324"/>
      <c r="C51" s="299"/>
      <c r="D51" s="324"/>
      <c r="E51" s="309"/>
      <c r="F51" s="324"/>
      <c r="G51" s="323"/>
      <c r="H51" s="325"/>
      <c r="I51" s="309"/>
      <c r="J51" s="309"/>
      <c r="K51" s="320"/>
      <c r="L51" s="320"/>
      <c r="M51" s="68">
        <f t="shared" si="0"/>
        <v>0</v>
      </c>
    </row>
    <row r="52" spans="1:13" s="321" customFormat="1" ht="54.75" customHeight="1">
      <c r="A52" s="303"/>
      <c r="B52" s="324"/>
      <c r="C52" s="299"/>
      <c r="D52" s="324"/>
      <c r="E52" s="309"/>
      <c r="F52" s="324"/>
      <c r="G52" s="323"/>
      <c r="H52" s="325"/>
      <c r="I52" s="309"/>
      <c r="J52" s="309"/>
      <c r="K52" s="320"/>
      <c r="L52" s="320"/>
      <c r="M52" s="68">
        <f t="shared" si="0"/>
        <v>0</v>
      </c>
    </row>
    <row r="53" spans="1:13" s="321" customFormat="1" ht="54.75" customHeight="1">
      <c r="A53" s="303"/>
      <c r="B53" s="324"/>
      <c r="C53" s="299"/>
      <c r="D53" s="324"/>
      <c r="E53" s="309"/>
      <c r="F53" s="324"/>
      <c r="G53" s="323"/>
      <c r="H53" s="325"/>
      <c r="I53" s="309"/>
      <c r="J53" s="309"/>
      <c r="K53" s="320"/>
      <c r="L53" s="320"/>
      <c r="M53" s="68">
        <f t="shared" si="0"/>
        <v>0</v>
      </c>
    </row>
    <row r="54" spans="1:13" s="321" customFormat="1" ht="54.75" customHeight="1">
      <c r="A54" s="303"/>
      <c r="B54" s="324"/>
      <c r="C54" s="299"/>
      <c r="D54" s="324"/>
      <c r="E54" s="309"/>
      <c r="F54" s="324"/>
      <c r="G54" s="323"/>
      <c r="H54" s="325"/>
      <c r="I54" s="309"/>
      <c r="J54" s="309"/>
      <c r="K54" s="320"/>
      <c r="L54" s="320"/>
      <c r="M54" s="68">
        <f t="shared" si="0"/>
        <v>0</v>
      </c>
    </row>
    <row r="55" spans="1:13" s="321" customFormat="1" ht="54.75" customHeight="1">
      <c r="A55" s="303"/>
      <c r="B55" s="324"/>
      <c r="C55" s="299"/>
      <c r="D55" s="324"/>
      <c r="E55" s="309"/>
      <c r="F55" s="324"/>
      <c r="G55" s="323"/>
      <c r="H55" s="325"/>
      <c r="I55" s="309"/>
      <c r="J55" s="309"/>
      <c r="K55" s="320"/>
      <c r="L55" s="320"/>
      <c r="M55" s="68">
        <f t="shared" si="0"/>
        <v>0</v>
      </c>
    </row>
    <row r="56" spans="1:13" s="321" customFormat="1" ht="54.75" customHeight="1">
      <c r="A56" s="303"/>
      <c r="B56" s="324"/>
      <c r="C56" s="299"/>
      <c r="D56" s="324"/>
      <c r="E56" s="309"/>
      <c r="F56" s="324"/>
      <c r="G56" s="323"/>
      <c r="H56" s="325"/>
      <c r="I56" s="309"/>
      <c r="J56" s="309"/>
      <c r="K56" s="320"/>
      <c r="L56" s="320"/>
      <c r="M56" s="68">
        <f t="shared" si="0"/>
        <v>0</v>
      </c>
    </row>
    <row r="57" spans="1:13" s="321" customFormat="1" ht="54.75" customHeight="1">
      <c r="A57" s="303"/>
      <c r="B57" s="324"/>
      <c r="C57" s="299"/>
      <c r="D57" s="324"/>
      <c r="E57" s="309"/>
      <c r="F57" s="324"/>
      <c r="G57" s="323"/>
      <c r="H57" s="325"/>
      <c r="I57" s="309"/>
      <c r="J57" s="309"/>
      <c r="K57" s="320"/>
      <c r="L57" s="320"/>
      <c r="M57" s="68">
        <f t="shared" si="0"/>
        <v>0</v>
      </c>
    </row>
    <row r="58" spans="1:13" s="321" customFormat="1" ht="54.75" customHeight="1">
      <c r="A58" s="303"/>
      <c r="B58" s="324"/>
      <c r="C58" s="299"/>
      <c r="D58" s="324"/>
      <c r="E58" s="309"/>
      <c r="F58" s="324"/>
      <c r="G58" s="323"/>
      <c r="H58" s="325"/>
      <c r="I58" s="309"/>
      <c r="J58" s="309"/>
      <c r="K58" s="320"/>
      <c r="L58" s="320"/>
      <c r="M58" s="68">
        <f t="shared" si="0"/>
        <v>0</v>
      </c>
    </row>
    <row r="59" spans="1:13" s="321" customFormat="1" ht="54.75" customHeight="1">
      <c r="A59" s="303"/>
      <c r="B59" s="324"/>
      <c r="C59" s="299"/>
      <c r="D59" s="324"/>
      <c r="E59" s="309"/>
      <c r="F59" s="324"/>
      <c r="G59" s="323"/>
      <c r="H59" s="325"/>
      <c r="I59" s="309"/>
      <c r="J59" s="309"/>
      <c r="K59" s="320"/>
      <c r="L59" s="320"/>
      <c r="M59" s="68">
        <f>K59*L59</f>
        <v>0</v>
      </c>
    </row>
    <row r="60" spans="1:13" s="321" customFormat="1" ht="54.75" customHeight="1">
      <c r="A60" s="303"/>
      <c r="B60" s="324"/>
      <c r="C60" s="299"/>
      <c r="D60" s="324"/>
      <c r="E60" s="309"/>
      <c r="F60" s="324"/>
      <c r="G60" s="323"/>
      <c r="H60" s="325"/>
      <c r="I60" s="309"/>
      <c r="J60" s="309"/>
      <c r="K60" s="320"/>
      <c r="L60" s="320"/>
      <c r="M60" s="68">
        <f>K60*L60</f>
        <v>0</v>
      </c>
    </row>
    <row r="61" spans="1:13" s="321" customFormat="1" ht="54.75" customHeight="1">
      <c r="A61" s="303"/>
      <c r="B61" s="324"/>
      <c r="C61" s="299"/>
      <c r="D61" s="324"/>
      <c r="E61" s="309"/>
      <c r="F61" s="324"/>
      <c r="G61" s="323"/>
      <c r="H61" s="325"/>
      <c r="I61" s="309"/>
      <c r="J61" s="309"/>
      <c r="K61" s="320"/>
      <c r="L61" s="320"/>
      <c r="M61" s="68">
        <f>K61*L61</f>
        <v>0</v>
      </c>
    </row>
    <row r="62" spans="1:13" s="321" customFormat="1" ht="54.75" customHeight="1">
      <c r="A62" s="303"/>
      <c r="B62" s="324"/>
      <c r="C62" s="299"/>
      <c r="D62" s="324"/>
      <c r="E62" s="309"/>
      <c r="F62" s="324"/>
      <c r="G62" s="323"/>
      <c r="H62" s="325"/>
      <c r="I62" s="309"/>
      <c r="J62" s="309"/>
      <c r="K62" s="320"/>
      <c r="L62" s="320"/>
      <c r="M62" s="68">
        <f>K62*L62</f>
        <v>0</v>
      </c>
    </row>
  </sheetData>
  <sheetProtection/>
  <mergeCells count="20">
    <mergeCell ref="I12:M12"/>
    <mergeCell ref="A6:D6"/>
    <mergeCell ref="E6:H6"/>
    <mergeCell ref="A4:D4"/>
    <mergeCell ref="A12:H12"/>
    <mergeCell ref="A9:H9"/>
    <mergeCell ref="A10:H10"/>
    <mergeCell ref="E4:H4"/>
    <mergeCell ref="A5:D5"/>
    <mergeCell ref="E5:H5"/>
    <mergeCell ref="A7:C7"/>
    <mergeCell ref="E7:H7"/>
    <mergeCell ref="I3:I8"/>
    <mergeCell ref="J3:K8"/>
    <mergeCell ref="L3:M8"/>
    <mergeCell ref="D1:M1"/>
    <mergeCell ref="A2:H2"/>
    <mergeCell ref="E3:H3"/>
    <mergeCell ref="I2:M2"/>
    <mergeCell ref="A3:D3"/>
  </mergeCells>
  <dataValidations count="1">
    <dataValidation type="list" allowBlank="1" showInputMessage="1" showErrorMessage="1" promptTitle="numéro d'action" prompt="choisir une des cinq actions dans la liste" error="choisir une des cinq actions dans la liste" sqref="C14:C62">
      <formula1>numérosActions</formula1>
    </dataValidation>
  </dataValidations>
  <printOptions/>
  <pageMargins left="0.15748031496062992" right="0.15748031496062992" top="0.5118110236220472" bottom="0.4724409448818898" header="0.5118110236220472" footer="0.31496062992125984"/>
  <pageSetup horizontalDpi="600" verticalDpi="600" orientation="landscape" paperSize="9" scale="50" r:id="rId2"/>
  <headerFooter alignWithMargins="0">
    <oddFooter>&amp;C&amp;A&amp;R&amp;P/&amp;[&amp;N</oddFooter>
  </headerFooter>
  <legacyDrawing r:id="rId1"/>
</worksheet>
</file>

<file path=xl/worksheets/sheet6.xml><?xml version="1.0" encoding="utf-8"?>
<worksheet xmlns="http://schemas.openxmlformats.org/spreadsheetml/2006/main" xmlns:r="http://schemas.openxmlformats.org/officeDocument/2006/relationships">
  <dimension ref="A1:T28"/>
  <sheetViews>
    <sheetView zoomScale="80" zoomScaleNormal="80" zoomScalePageLayoutView="0" workbookViewId="0" topLeftCell="A1">
      <selection activeCell="A1" sqref="A1:K1"/>
    </sheetView>
  </sheetViews>
  <sheetFormatPr defaultColWidth="11.421875" defaultRowHeight="12.75"/>
  <cols>
    <col min="1" max="1" width="18.28125" style="0" customWidth="1"/>
    <col min="2" max="2" width="24.140625" style="10" customWidth="1"/>
    <col min="3" max="3" width="27.7109375" style="10" customWidth="1"/>
    <col min="4" max="4" width="20.57421875" style="10" customWidth="1"/>
    <col min="5" max="5" width="22.8515625" style="10" customWidth="1"/>
    <col min="6" max="6" width="28.00390625" style="10" customWidth="1"/>
    <col min="7" max="7" width="20.140625" style="10" customWidth="1"/>
    <col min="8" max="8" width="30.140625" style="10" customWidth="1"/>
    <col min="9" max="9" width="24.140625" style="10" customWidth="1"/>
    <col min="10" max="10" width="21.421875" style="10" customWidth="1"/>
    <col min="11" max="11" width="13.7109375" style="10" customWidth="1"/>
    <col min="12" max="12" width="9.421875" style="0" customWidth="1"/>
    <col min="13" max="13" width="6.57421875" style="0" customWidth="1"/>
    <col min="15" max="15" width="5.28125" style="0" customWidth="1"/>
    <col min="16" max="16" width="20.57421875" style="0" customWidth="1"/>
    <col min="17" max="17" width="19.28125" style="0" customWidth="1"/>
    <col min="18" max="18" width="21.28125" style="0" customWidth="1"/>
    <col min="19" max="19" width="19.57421875" style="0" customWidth="1"/>
  </cols>
  <sheetData>
    <row r="1" spans="1:11" s="13" customFormat="1" ht="31.5" customHeight="1">
      <c r="A1" s="549" t="s">
        <v>431</v>
      </c>
      <c r="B1" s="549"/>
      <c r="C1" s="549"/>
      <c r="D1" s="549"/>
      <c r="E1" s="549"/>
      <c r="F1" s="549"/>
      <c r="G1" s="549"/>
      <c r="H1" s="549"/>
      <c r="I1" s="549"/>
      <c r="J1" s="549"/>
      <c r="K1" s="549"/>
    </row>
    <row r="2" spans="2:11" s="159" customFormat="1" ht="31.5" customHeight="1" thickBot="1">
      <c r="B2" s="158"/>
      <c r="C2" s="158"/>
      <c r="D2" s="158"/>
      <c r="E2" s="158"/>
      <c r="F2" s="158"/>
      <c r="G2" s="158"/>
      <c r="H2" s="158"/>
      <c r="I2" s="158"/>
      <c r="J2" s="158"/>
      <c r="K2" s="158"/>
    </row>
    <row r="3" spans="1:11" s="13" customFormat="1" ht="45" customHeight="1" thickTop="1">
      <c r="A3" s="550" t="s">
        <v>263</v>
      </c>
      <c r="B3" s="550"/>
      <c r="C3" s="551">
        <f>+'Promotion pure'!E3</f>
        <v>0</v>
      </c>
      <c r="D3" s="552"/>
      <c r="E3" s="422" t="s">
        <v>446</v>
      </c>
      <c r="F3" s="423"/>
      <c r="G3" s="423"/>
      <c r="H3" s="428" t="s">
        <v>435</v>
      </c>
      <c r="I3" s="429"/>
      <c r="J3" s="429"/>
      <c r="K3" s="430"/>
    </row>
    <row r="4" spans="1:11" s="13" customFormat="1" ht="31.5" customHeight="1">
      <c r="A4" s="550" t="s">
        <v>262</v>
      </c>
      <c r="B4" s="550"/>
      <c r="C4" s="551">
        <f>+'Promotion pure'!E4</f>
        <v>0</v>
      </c>
      <c r="D4" s="552"/>
      <c r="E4" s="424"/>
      <c r="F4" s="425"/>
      <c r="G4" s="425"/>
      <c r="H4" s="431"/>
      <c r="I4" s="432"/>
      <c r="J4" s="432"/>
      <c r="K4" s="433"/>
    </row>
    <row r="5" spans="1:11" s="13" customFormat="1" ht="31.5" customHeight="1">
      <c r="A5" s="550" t="s">
        <v>258</v>
      </c>
      <c r="B5" s="550"/>
      <c r="C5" s="553">
        <f>+'Promotion pure'!E5</f>
        <v>0</v>
      </c>
      <c r="D5" s="554"/>
      <c r="E5" s="424"/>
      <c r="F5" s="425"/>
      <c r="G5" s="425"/>
      <c r="H5" s="431"/>
      <c r="I5" s="432"/>
      <c r="J5" s="432"/>
      <c r="K5" s="433"/>
    </row>
    <row r="6" spans="1:11" s="13" customFormat="1" ht="31.5" customHeight="1">
      <c r="A6" s="550" t="s">
        <v>283</v>
      </c>
      <c r="B6" s="550"/>
      <c r="C6" s="551">
        <f>+'Promotion pure'!E6</f>
        <v>0</v>
      </c>
      <c r="D6" s="552"/>
      <c r="E6" s="424"/>
      <c r="F6" s="425"/>
      <c r="G6" s="425"/>
      <c r="H6" s="431" t="s">
        <v>436</v>
      </c>
      <c r="I6" s="432"/>
      <c r="J6" s="432"/>
      <c r="K6" s="433"/>
    </row>
    <row r="7" spans="1:11" s="13" customFormat="1" ht="31.5" customHeight="1">
      <c r="A7" s="172" t="s">
        <v>426</v>
      </c>
      <c r="B7" s="173" t="s">
        <v>428</v>
      </c>
      <c r="C7" s="470">
        <f>+'Promotion pure'!E7</f>
        <v>0</v>
      </c>
      <c r="D7" s="471"/>
      <c r="E7" s="424"/>
      <c r="F7" s="425"/>
      <c r="G7" s="425"/>
      <c r="H7" s="431"/>
      <c r="I7" s="432"/>
      <c r="J7" s="432"/>
      <c r="K7" s="433"/>
    </row>
    <row r="8" spans="3:11" s="13" customFormat="1" ht="31.5" customHeight="1" thickBot="1">
      <c r="C8" s="30"/>
      <c r="D8" s="158"/>
      <c r="E8" s="426"/>
      <c r="F8" s="427"/>
      <c r="G8" s="427"/>
      <c r="H8" s="457"/>
      <c r="I8" s="458"/>
      <c r="J8" s="458"/>
      <c r="K8" s="459"/>
    </row>
    <row r="9" spans="2:11" s="13" customFormat="1" ht="21" thickTop="1">
      <c r="B9" s="30"/>
      <c r="C9" s="30"/>
      <c r="D9" s="31"/>
      <c r="E9" s="31"/>
      <c r="F9" s="31"/>
      <c r="G9" s="31"/>
      <c r="H9" s="31"/>
      <c r="I9" s="29"/>
      <c r="J9" s="29"/>
      <c r="K9" s="29"/>
    </row>
    <row r="10" spans="2:11" ht="23.25">
      <c r="B10" s="559" t="s">
        <v>311</v>
      </c>
      <c r="C10" s="560"/>
      <c r="D10" s="560"/>
      <c r="E10" s="560"/>
      <c r="F10" s="561"/>
      <c r="G10" s="187"/>
      <c r="H10" s="182"/>
      <c r="I10" s="186" t="s">
        <v>288</v>
      </c>
      <c r="K10" s="29"/>
    </row>
    <row r="11" spans="2:9" ht="15.75" thickBot="1">
      <c r="B11" s="558" t="s">
        <v>312</v>
      </c>
      <c r="C11" s="558"/>
      <c r="D11" s="558" t="s">
        <v>313</v>
      </c>
      <c r="E11" s="558"/>
      <c r="F11" s="168" t="s">
        <v>317</v>
      </c>
      <c r="G11" s="168"/>
      <c r="H11" s="168" t="s">
        <v>417</v>
      </c>
      <c r="I11" s="162"/>
    </row>
    <row r="12" spans="1:11" ht="126" customHeight="1" thickBot="1">
      <c r="A12" s="179" t="s">
        <v>444</v>
      </c>
      <c r="B12" s="184" t="s">
        <v>303</v>
      </c>
      <c r="C12" s="185" t="s">
        <v>314</v>
      </c>
      <c r="D12" s="185" t="s">
        <v>447</v>
      </c>
      <c r="E12" s="185" t="s">
        <v>448</v>
      </c>
      <c r="F12" s="185" t="s">
        <v>285</v>
      </c>
      <c r="G12" s="180" t="s">
        <v>445</v>
      </c>
      <c r="H12" s="183" t="s">
        <v>425</v>
      </c>
      <c r="I12" s="181" t="s">
        <v>432</v>
      </c>
      <c r="J12" s="174" t="s">
        <v>424</v>
      </c>
      <c r="K12" s="160"/>
    </row>
    <row r="13" spans="2:11" ht="12.75">
      <c r="B13" s="24"/>
      <c r="C13" s="24"/>
      <c r="D13" s="24"/>
      <c r="E13" s="24"/>
      <c r="F13" s="24"/>
      <c r="G13" s="24"/>
      <c r="H13" s="24"/>
      <c r="I13" s="24"/>
      <c r="J13" s="161"/>
      <c r="K13" s="161"/>
    </row>
    <row r="14" spans="2:10" s="37" customFormat="1" ht="29.25" customHeight="1">
      <c r="B14" s="191">
        <f>'Promotion pure'!I10</f>
        <v>0</v>
      </c>
      <c r="C14" s="191">
        <f>'Voyages-LdP_Forfait'!L13</f>
        <v>0</v>
      </c>
      <c r="D14" s="191">
        <f>+'Voyages-PaysTiers_Forfait'!K13</f>
        <v>0</v>
      </c>
      <c r="E14" s="191">
        <f>'Voyages-PaysTiers_Transport'!N9</f>
        <v>0</v>
      </c>
      <c r="F14" s="191">
        <f>'Frais de personnel'!M10</f>
        <v>0</v>
      </c>
      <c r="G14" s="192">
        <f>+SUM(B14:F14)</f>
        <v>0</v>
      </c>
      <c r="H14" s="193">
        <f>+ROUND(G14*0.04,2)</f>
        <v>0</v>
      </c>
      <c r="I14" s="194">
        <f>+G14+H14</f>
        <v>0</v>
      </c>
      <c r="J14" s="365"/>
    </row>
    <row r="15" spans="2:20" ht="25.5" customHeight="1">
      <c r="B15"/>
      <c r="C15"/>
      <c r="D15"/>
      <c r="E15"/>
      <c r="F15"/>
      <c r="G15"/>
      <c r="H15"/>
      <c r="I15"/>
      <c r="J15"/>
      <c r="K15"/>
      <c r="P15" s="555" t="s">
        <v>455</v>
      </c>
      <c r="Q15" s="556"/>
      <c r="R15" s="556"/>
      <c r="S15" s="556"/>
      <c r="T15" s="557"/>
    </row>
    <row r="16" spans="1:20" ht="39.75" customHeight="1">
      <c r="A16" s="562" t="s">
        <v>434</v>
      </c>
      <c r="B16" s="562"/>
      <c r="C16" s="562"/>
      <c r="D16" s="135"/>
      <c r="E16" s="135"/>
      <c r="F16" s="135"/>
      <c r="G16" s="135"/>
      <c r="H16" s="135"/>
      <c r="J16" s="167" t="s">
        <v>424</v>
      </c>
      <c r="K16" s="166" t="s">
        <v>405</v>
      </c>
      <c r="L16" s="359" t="s">
        <v>454</v>
      </c>
      <c r="N16" s="622" t="s">
        <v>456</v>
      </c>
      <c r="O16" s="623"/>
      <c r="P16" s="351" t="s">
        <v>449</v>
      </c>
      <c r="Q16" s="351" t="s">
        <v>450</v>
      </c>
      <c r="R16" s="351" t="s">
        <v>451</v>
      </c>
      <c r="S16" s="356" t="s">
        <v>453</v>
      </c>
      <c r="T16" s="359" t="s">
        <v>454</v>
      </c>
    </row>
    <row r="17" spans="1:20" s="348" customFormat="1" ht="75.75">
      <c r="A17" s="347" t="s">
        <v>419</v>
      </c>
      <c r="B17" s="188">
        <f>SUMIF('Promotion pure'!D15:D69,"1-Relations publiques, promotion et publicité",'Promotion pure'!I15:I69)</f>
        <v>0</v>
      </c>
      <c r="C17" s="188">
        <f>SUMIF('Voyages-LdP_Forfait'!D18:D40,"1-Relations publiques, promotion et publicité",'Voyages-LdP_Forfait'!L18:L40)</f>
        <v>0</v>
      </c>
      <c r="D17" s="188">
        <f>SUMIF('Voyages-PaysTiers_Forfait'!D18:D40,"1-Relations publiques, promotion et publicité",'Voyages-PaysTiers_Forfait'!K18:K40)</f>
        <v>0</v>
      </c>
      <c r="E17" s="188">
        <f>SUMIF('Voyages-PaysTiers_Transport'!E14:E62,"1-Relations publiques, promotion et publicité",'Voyages-PaysTiers_Transport'!N14:N62)</f>
        <v>0</v>
      </c>
      <c r="F17" s="188">
        <f>SUMIF('Frais de personnel'!C14:C62,"1-Relations publiques, promotion et publicité",'Frais de personnel'!M14:M62)</f>
        <v>0</v>
      </c>
      <c r="G17" s="195">
        <f>+SUM(B17:F17)</f>
        <v>0</v>
      </c>
      <c r="H17" s="189">
        <f>+G17*0.04</f>
        <v>0</v>
      </c>
      <c r="I17" s="190">
        <f aca="true" t="shared" si="0" ref="I17:I22">+G17+H17</f>
        <v>0</v>
      </c>
      <c r="J17" s="620"/>
      <c r="K17" s="164">
        <f aca="true" t="shared" si="1" ref="K17:K22">IF(J17&gt;0,I17/J17,"")</f>
      </c>
      <c r="L17" s="363" t="str">
        <f>+IF(A17=P17,T17,IF(A17=P18,T18,IF(A17=P19,T19,IF(A17=P20,T20,IF(A17=P21,T21,"")))))</f>
        <v>O</v>
      </c>
      <c r="N17" s="621">
        <f>+IF(J17&lt;&gt;"",J17,0)</f>
        <v>0</v>
      </c>
      <c r="O17" s="624"/>
      <c r="P17" s="358" t="str">
        <f>+IF(Q17=J17,A17,+IF(Q17=J18,A18,IF(Q17=J19,A19,IF(Q17=J20,A20,IF(Q17=J21,A21,"")))))</f>
        <v>action 1 - 
Relations publiques, promotion et publicité</v>
      </c>
      <c r="Q17" s="353">
        <f>+LARGE(N17:N21,1)</f>
        <v>0</v>
      </c>
      <c r="R17" s="360" t="e">
        <f>+Q17/Q22</f>
        <v>#DIV/0!</v>
      </c>
      <c r="S17" s="360" t="e">
        <f>+R17</f>
        <v>#DIV/0!</v>
      </c>
      <c r="T17" s="357" t="s">
        <v>452</v>
      </c>
    </row>
    <row r="18" spans="1:20" s="348" customFormat="1" ht="60.75">
      <c r="A18" s="347" t="s">
        <v>420</v>
      </c>
      <c r="B18" s="188">
        <f>SUMIF('Promotion pure'!D15:D69,"2-Manifestations, foires et expositions",'Promotion pure'!I15:I69)</f>
        <v>0</v>
      </c>
      <c r="C18" s="188">
        <f>SUMIF('Voyages-LdP_Forfait'!D18:D40,"2-Manifestations, foires et expositions",'Voyages-LdP_Forfait'!L18:L40)</f>
        <v>0</v>
      </c>
      <c r="D18" s="188">
        <f>SUMIF('Voyages-PaysTiers_Forfait'!D18:D40,"2-Manifestations, foires et expositions",'Voyages-PaysTiers_Forfait'!K18:K40)</f>
        <v>0</v>
      </c>
      <c r="E18" s="188">
        <f>SUMIF('Voyages-PaysTiers_Transport'!E14:E62,"2-Manifestations, foires et expositions",'Voyages-PaysTiers_Transport'!N14:N62)</f>
        <v>0</v>
      </c>
      <c r="F18" s="188">
        <f>SUMIF('Frais de personnel'!C14:C62,"2-Manifestations, foires et expositions",'Frais de personnel'!M14:M62)</f>
        <v>0</v>
      </c>
      <c r="G18" s="195">
        <f>+SUM(B18:F18)</f>
        <v>0</v>
      </c>
      <c r="H18" s="189">
        <f>+G18*0.04</f>
        <v>0</v>
      </c>
      <c r="I18" s="190">
        <f t="shared" si="0"/>
        <v>0</v>
      </c>
      <c r="J18" s="620"/>
      <c r="K18" s="164">
        <f t="shared" si="1"/>
      </c>
      <c r="L18" s="363" t="e">
        <f>+IF(A18=P18,T18,IF(A18=P19,T19,IF(A18=P20,T20,IF(A18=P21,T21,IF(A18=P17,T17,"")))))</f>
        <v>#DIV/0!</v>
      </c>
      <c r="N18" s="621">
        <f>+IF(J18&lt;&gt;"",J18,0)</f>
        <v>0</v>
      </c>
      <c r="O18" s="624"/>
      <c r="P18" s="358" t="str">
        <f>+IF(Q18=J18,A18,+IF(Q18=J19,A19,IF(Q18=J20,A20,IF(Q18=J21,A21,IF(Q18=J17,A17,"")))))</f>
        <v>action 2 - 
Manifestations, foires et expositions</v>
      </c>
      <c r="Q18" s="353">
        <f>+LARGE(N17:N21,2)</f>
        <v>0</v>
      </c>
      <c r="R18" s="360" t="e">
        <f>+Q18/Q22</f>
        <v>#DIV/0!</v>
      </c>
      <c r="S18" s="360" t="e">
        <f>+S17+R18</f>
        <v>#DIV/0!</v>
      </c>
      <c r="T18" s="357" t="e">
        <f>+IF(S17&lt;0.6,"O","")</f>
        <v>#DIV/0!</v>
      </c>
    </row>
    <row r="19" spans="1:20" s="348" customFormat="1" ht="60.75">
      <c r="A19" s="347" t="s">
        <v>422</v>
      </c>
      <c r="B19" s="188">
        <f>SUMIF('Promotion pure'!D15:D69,"3-Etudes de marchés nouveaux",'Promotion pure'!I15:I69)</f>
        <v>0</v>
      </c>
      <c r="C19" s="188">
        <f>SUMIF('Voyages-LdP_Forfait'!D18:D40,"3-Etudes de marchés nouveaux",'Voyages-LdP_Forfait'!L18:L40)</f>
        <v>0</v>
      </c>
      <c r="D19" s="188">
        <f>SUMIF('Voyages-PaysTiers_Forfait'!D18:D40,"3-Etudes de marchés nouveaux",'Voyages-PaysTiers_Forfait'!K18:K40)</f>
        <v>0</v>
      </c>
      <c r="E19" s="188">
        <f>SUMIF('Voyages-PaysTiers_Transport'!E14:E62,"3-Etudes de marchés nouveaux",'Voyages-PaysTiers_Transport'!N14:N62)</f>
        <v>0</v>
      </c>
      <c r="F19" s="188">
        <f>SUMIF('Frais de personnel'!C14:C62,"3-Etudes de marchés nouveaux",'Frais de personnel'!M14:M62)</f>
        <v>0</v>
      </c>
      <c r="G19" s="195">
        <f>+SUM(B19:F19)</f>
        <v>0</v>
      </c>
      <c r="H19" s="189">
        <f>+G19*0.04</f>
        <v>0</v>
      </c>
      <c r="I19" s="190">
        <f t="shared" si="0"/>
        <v>0</v>
      </c>
      <c r="J19" s="620"/>
      <c r="K19" s="164">
        <f t="shared" si="1"/>
      </c>
      <c r="L19" s="363" t="e">
        <f>+IF(A19=P19,T19,IF(A19=P20,T20,IF(A19=P21,T21,IF(A19=P17,T17,IF(A19=P18,T18,"")))))</f>
        <v>#DIV/0!</v>
      </c>
      <c r="N19" s="621">
        <f>+IF(J19&lt;&gt;"",J19,0)</f>
        <v>0</v>
      </c>
      <c r="O19" s="624"/>
      <c r="P19" s="358" t="str">
        <f>+IF(Q19=J19,A19,+IF(Q19=J20,A20,IF(Q19=J21,A21,IF(Q19=J17,A17,IF(Q19=J18,A18,"")))))</f>
        <v>action 3 - 
Etudes de marchés nouveaux</v>
      </c>
      <c r="Q19" s="353">
        <f>+LARGE(N17:N21,3)</f>
        <v>0</v>
      </c>
      <c r="R19" s="360" t="e">
        <f>+Q19/Q22</f>
        <v>#DIV/0!</v>
      </c>
      <c r="S19" s="360" t="e">
        <f>+S18+R19</f>
        <v>#DIV/0!</v>
      </c>
      <c r="T19" s="357" t="e">
        <f>+IF(S18&lt;0.6,"O","")</f>
        <v>#DIV/0!</v>
      </c>
    </row>
    <row r="20" spans="1:20" s="348" customFormat="1" ht="45.75">
      <c r="A20" s="347" t="s">
        <v>423</v>
      </c>
      <c r="B20" s="188">
        <f>SUMIF('Promotion pure'!D15:D69,"4-Campagnes d’information",'Promotion pure'!I15:I69)</f>
        <v>0</v>
      </c>
      <c r="C20" s="188">
        <f>SUMIF('Voyages-LdP_Forfait'!D18:D40,"4-Campagnes d’information",'Voyages-LdP_Forfait'!L18:L40)</f>
        <v>0</v>
      </c>
      <c r="D20" s="188">
        <f>SUMIF('Voyages-PaysTiers_Forfait'!D18:D40,"4-Campagnes d’information",'Voyages-PaysTiers_Forfait'!K18:K40)</f>
        <v>0</v>
      </c>
      <c r="E20" s="188">
        <f>SUMIF('Voyages-PaysTiers_Transport'!E14:E62,"4-Campagnes d’information",'Voyages-PaysTiers_Transport'!N14:N62)</f>
        <v>0</v>
      </c>
      <c r="F20" s="188">
        <f>SUMIF('Frais de personnel'!C14:C62,"4-Campagnes d’information",'Frais de personnel'!M14:M62)</f>
        <v>0</v>
      </c>
      <c r="G20" s="195">
        <f>+SUM(B20:F20)</f>
        <v>0</v>
      </c>
      <c r="H20" s="189">
        <f>+G20*0.04</f>
        <v>0</v>
      </c>
      <c r="I20" s="190">
        <f t="shared" si="0"/>
        <v>0</v>
      </c>
      <c r="J20" s="620"/>
      <c r="K20" s="164">
        <f t="shared" si="1"/>
      </c>
      <c r="L20" s="363" t="e">
        <f>+IF(A20=P20,T20,IF(A20=P21,T21,IF(A20=P17,T17,IF(A20=P18,T18,IF(A20=P19,T19,"")))))</f>
        <v>#DIV/0!</v>
      </c>
      <c r="N20" s="621">
        <f>+IF(J20&lt;&gt;"",J20,0)</f>
        <v>0</v>
      </c>
      <c r="O20" s="624"/>
      <c r="P20" s="358" t="str">
        <f>+IF(Q20=J20,A20,+IF(Q20=J21,A21,IF(Q20=J17,A17,IF(Q20=J18,A18,IF(Q20=J19,A19,"")))))</f>
        <v>action 4 - 
Campagnes d’information</v>
      </c>
      <c r="Q20" s="353">
        <f>+LARGE(N17:N21,4)</f>
        <v>0</v>
      </c>
      <c r="R20" s="360" t="e">
        <f>+Q20/Q22</f>
        <v>#DIV/0!</v>
      </c>
      <c r="S20" s="360" t="e">
        <f>+S19+R20</f>
        <v>#DIV/0!</v>
      </c>
      <c r="T20" s="357" t="e">
        <f>+IF(S19&lt;0.6,"O","")</f>
        <v>#DIV/0!</v>
      </c>
    </row>
    <row r="21" spans="1:20" s="348" customFormat="1" ht="98.25" customHeight="1">
      <c r="A21" s="347" t="s">
        <v>421</v>
      </c>
      <c r="B21" s="188">
        <f>SUMIF('Promotion pure'!D15:D69,"5-Etudes d’évaluation des résultats des actions de promotion",'Promotion pure'!I15:I69)</f>
        <v>0</v>
      </c>
      <c r="C21" s="188">
        <f>SUMIF('Voyages-LdP_Forfait'!D18:D40,"5-Etudes d’évaluation des résultats des actions de promotion",'Voyages-LdP_Forfait'!L18:L40)</f>
        <v>0</v>
      </c>
      <c r="D21" s="188">
        <f>SUMIF('Voyages-PaysTiers_Forfait'!D18:D40,"5-Etudes d’évaluation des résultats des actions de promotion",'Voyages-PaysTiers_Forfait'!K18:K40)</f>
        <v>0</v>
      </c>
      <c r="E21" s="188">
        <f>SUMIF('Voyages-PaysTiers_Transport'!E14:E62,"5-Etudes d’évaluation des résultats des actions de promotion",'Voyages-PaysTiers_Transport'!N14:N62)</f>
        <v>0</v>
      </c>
      <c r="F21" s="188">
        <f>SUMIF('Frais de personnel'!C14:C62,"5-Etudes d’évaluation des résultats des actions de promotion",'Frais de personnel'!M14:M62)</f>
        <v>0</v>
      </c>
      <c r="G21" s="195">
        <f>+SUM(B21:F21)</f>
        <v>0</v>
      </c>
      <c r="H21" s="189">
        <f>+G21*0.04</f>
        <v>0</v>
      </c>
      <c r="I21" s="190">
        <f t="shared" si="0"/>
        <v>0</v>
      </c>
      <c r="J21" s="620"/>
      <c r="K21" s="164">
        <f t="shared" si="1"/>
      </c>
      <c r="L21" s="363" t="e">
        <f>+IF(A21=P21,T21,IF(A21=P17,T17,IF(A21=P18,T18,IF(A21=P19,T19,IF(A21=P20,T20,"")))))</f>
        <v>#DIV/0!</v>
      </c>
      <c r="N21" s="621">
        <f>+IF(J21&lt;&gt;"",J21,0)</f>
        <v>0</v>
      </c>
      <c r="O21" s="624"/>
      <c r="P21" s="358" t="str">
        <f>+IF(Q21=J21,A21,+IF(Q21=J17,A17,IF(Q21=J18,A18,IF(Q21=J19,A19,IF(Q21=J20,A20,"")))))</f>
        <v>action 5 - 
Etudes d’évaluation des résultats des actions de promotion</v>
      </c>
      <c r="Q21" s="353">
        <f>+LARGE(N17:N21,5)</f>
        <v>0</v>
      </c>
      <c r="R21" s="360" t="e">
        <f>+Q21/Q22</f>
        <v>#DIV/0!</v>
      </c>
      <c r="S21" s="360" t="e">
        <f>+S20+R21</f>
        <v>#DIV/0!</v>
      </c>
      <c r="T21" s="357" t="e">
        <f>+IF(S20&lt;0.6,"O","")</f>
        <v>#DIV/0!</v>
      </c>
    </row>
    <row r="22" spans="1:20" s="348" customFormat="1" ht="31.5" customHeight="1">
      <c r="A22" s="349" t="s">
        <v>288</v>
      </c>
      <c r="B22" s="191">
        <f aca="true" t="shared" si="2" ref="B22:G22">SUM(B17:B21)</f>
        <v>0</v>
      </c>
      <c r="C22" s="191">
        <f t="shared" si="2"/>
        <v>0</v>
      </c>
      <c r="D22" s="191">
        <f t="shared" si="2"/>
        <v>0</v>
      </c>
      <c r="E22" s="191">
        <f>SUM(E17:E21)</f>
        <v>0</v>
      </c>
      <c r="F22" s="191">
        <f>SUM(F17:F21)</f>
        <v>0</v>
      </c>
      <c r="G22" s="192">
        <f t="shared" si="2"/>
        <v>0</v>
      </c>
      <c r="H22" s="193">
        <f>ROUND(SUM(H17:H21),2)</f>
        <v>0</v>
      </c>
      <c r="I22" s="194">
        <f t="shared" si="0"/>
        <v>0</v>
      </c>
      <c r="J22" s="364">
        <f>SUM(J17:J21)</f>
        <v>0</v>
      </c>
      <c r="K22" s="350">
        <f t="shared" si="1"/>
      </c>
      <c r="P22" s="352"/>
      <c r="Q22" s="355">
        <f>SUM(Q17:Q21)</f>
        <v>0</v>
      </c>
      <c r="R22" s="361" t="e">
        <f>SUM(R17:R21)</f>
        <v>#DIV/0!</v>
      </c>
      <c r="S22" s="361"/>
      <c r="T22" s="354"/>
    </row>
    <row r="24" spans="1:10" ht="18">
      <c r="A24" s="169" t="s">
        <v>418</v>
      </c>
      <c r="B24" s="196">
        <f>+B22-B14</f>
        <v>0</v>
      </c>
      <c r="C24" s="196">
        <f aca="true" t="shared" si="3" ref="C24:J24">+C22-C14</f>
        <v>0</v>
      </c>
      <c r="D24" s="196">
        <f t="shared" si="3"/>
        <v>0</v>
      </c>
      <c r="E24" s="196">
        <f t="shared" si="3"/>
        <v>0</v>
      </c>
      <c r="F24" s="196">
        <f t="shared" si="3"/>
        <v>0</v>
      </c>
      <c r="G24" s="196"/>
      <c r="H24" s="196">
        <f>+H22-H14</f>
        <v>0</v>
      </c>
      <c r="I24" s="197">
        <f>+I22-I14</f>
        <v>0</v>
      </c>
      <c r="J24" s="196">
        <f t="shared" si="3"/>
        <v>0</v>
      </c>
    </row>
    <row r="25" ht="24" customHeight="1">
      <c r="A25" s="165" t="s">
        <v>442</v>
      </c>
    </row>
    <row r="26" ht="24" customHeight="1">
      <c r="A26" s="165" t="s">
        <v>443</v>
      </c>
    </row>
    <row r="28" ht="12.75">
      <c r="J28" s="362"/>
    </row>
  </sheetData>
  <sheetProtection/>
  <mergeCells count="18">
    <mergeCell ref="P15:T15"/>
    <mergeCell ref="B11:C11"/>
    <mergeCell ref="D11:E11"/>
    <mergeCell ref="B10:F10"/>
    <mergeCell ref="A16:C16"/>
    <mergeCell ref="E3:G8"/>
    <mergeCell ref="H6:K8"/>
    <mergeCell ref="H3:K5"/>
    <mergeCell ref="C7:D7"/>
    <mergeCell ref="A1:K1"/>
    <mergeCell ref="A3:B3"/>
    <mergeCell ref="A4:B4"/>
    <mergeCell ref="A5:B5"/>
    <mergeCell ref="A6:B6"/>
    <mergeCell ref="C3:D3"/>
    <mergeCell ref="C4:D4"/>
    <mergeCell ref="C5:D5"/>
    <mergeCell ref="C6:D6"/>
  </mergeCells>
  <conditionalFormatting sqref="L17:L21">
    <cfRule type="cellIs" priority="1" dxfId="0" operator="equal">
      <formula>"O"</formula>
    </cfRule>
  </conditionalFormatting>
  <printOptions/>
  <pageMargins left="0.35433070866141736" right="0.35433070866141736" top="0.3937007874015748" bottom="0.4330708661417323" header="0.35433070866141736" footer="0.35433070866141736"/>
  <pageSetup horizontalDpi="600" verticalDpi="600" orientation="landscape" paperSize="9" scale="54" r:id="rId2"/>
  <headerFooter alignWithMargins="0">
    <oddFooter>&amp;C&amp;A&amp;R&amp;P/&amp;[&amp;N</oddFooter>
  </headerFooter>
  <drawing r:id="rId1"/>
</worksheet>
</file>

<file path=xl/worksheets/sheet7.xml><?xml version="1.0" encoding="utf-8"?>
<worksheet xmlns="http://schemas.openxmlformats.org/spreadsheetml/2006/main" xmlns:r="http://schemas.openxmlformats.org/officeDocument/2006/relationships">
  <dimension ref="A1:G73"/>
  <sheetViews>
    <sheetView zoomScale="90" zoomScaleNormal="90" zoomScalePageLayoutView="0" workbookViewId="0" topLeftCell="A1">
      <selection activeCell="D39" sqref="D39"/>
    </sheetView>
  </sheetViews>
  <sheetFormatPr defaultColWidth="11.421875" defaultRowHeight="12.75"/>
  <cols>
    <col min="1" max="1" width="11.00390625" style="86" customWidth="1"/>
    <col min="2" max="2" width="28.7109375" style="86" bestFit="1" customWidth="1"/>
    <col min="3" max="3" width="25.140625" style="86" customWidth="1"/>
    <col min="4" max="4" width="15.7109375" style="86" customWidth="1"/>
    <col min="5" max="5" width="15.140625" style="86" customWidth="1"/>
    <col min="6" max="6" width="13.421875" style="86" customWidth="1"/>
    <col min="7" max="7" width="17.57421875" style="86" customWidth="1"/>
    <col min="8" max="16384" width="11.421875" style="86" customWidth="1"/>
  </cols>
  <sheetData>
    <row r="1" spans="1:7" ht="12.75">
      <c r="A1" s="563" t="s">
        <v>392</v>
      </c>
      <c r="B1" s="563"/>
      <c r="C1" s="563"/>
      <c r="D1" s="563"/>
      <c r="E1" s="563"/>
      <c r="F1" s="563"/>
      <c r="G1" s="563"/>
    </row>
    <row r="3" spans="3:7" ht="17.25" customHeight="1">
      <c r="C3" s="563" t="s">
        <v>391</v>
      </c>
      <c r="D3" s="563"/>
      <c r="F3" s="126" t="s">
        <v>390</v>
      </c>
      <c r="G3" s="125"/>
    </row>
    <row r="4" spans="3:7" ht="12.75" customHeight="1">
      <c r="C4" s="564" t="s">
        <v>389</v>
      </c>
      <c r="D4" s="564"/>
      <c r="E4" s="567" t="s">
        <v>393</v>
      </c>
      <c r="F4" s="567"/>
      <c r="G4" s="567"/>
    </row>
    <row r="5" spans="5:7" ht="12.75">
      <c r="E5" s="567"/>
      <c r="F5" s="567"/>
      <c r="G5" s="567"/>
    </row>
    <row r="6" spans="5:7" ht="12.75">
      <c r="E6" s="127"/>
      <c r="F6" s="127"/>
      <c r="G6" s="127"/>
    </row>
    <row r="7" spans="1:6" ht="12.75">
      <c r="A7" s="91" t="s">
        <v>388</v>
      </c>
      <c r="B7" s="565"/>
      <c r="C7" s="565"/>
      <c r="D7" s="565"/>
      <c r="E7" s="123" t="s">
        <v>387</v>
      </c>
      <c r="F7" s="124"/>
    </row>
    <row r="8" spans="5:6" ht="12.75">
      <c r="E8" s="123" t="s">
        <v>386</v>
      </c>
      <c r="F8" s="122"/>
    </row>
    <row r="9" spans="1:4" ht="12.75">
      <c r="A9" s="91" t="s">
        <v>385</v>
      </c>
      <c r="B9" s="565"/>
      <c r="C9" s="565"/>
      <c r="D9" s="565"/>
    </row>
    <row r="11" spans="1:7" ht="12.75">
      <c r="A11" s="91" t="s">
        <v>384</v>
      </c>
      <c r="B11" s="91"/>
      <c r="C11" s="566"/>
      <c r="D11" s="566"/>
      <c r="E11" s="566"/>
      <c r="F11" s="566"/>
      <c r="G11" s="566"/>
    </row>
    <row r="13" spans="1:7" ht="12.75">
      <c r="A13" s="91" t="s">
        <v>383</v>
      </c>
      <c r="B13" s="121"/>
      <c r="C13" s="121"/>
      <c r="D13" s="121"/>
      <c r="E13" s="121"/>
      <c r="F13" s="121"/>
      <c r="G13" s="121"/>
    </row>
    <row r="15" spans="1:7" ht="12.75">
      <c r="A15" s="91" t="s">
        <v>382</v>
      </c>
      <c r="B15" s="112"/>
      <c r="C15" s="112"/>
      <c r="D15" s="112"/>
      <c r="E15" s="112"/>
      <c r="F15" s="112"/>
      <c r="G15" s="112"/>
    </row>
    <row r="17" spans="1:7" ht="12.75">
      <c r="A17" s="568" t="s">
        <v>381</v>
      </c>
      <c r="B17" s="569"/>
      <c r="C17" s="569"/>
      <c r="D17" s="569"/>
      <c r="E17" s="569"/>
      <c r="F17" s="569"/>
      <c r="G17" s="570"/>
    </row>
    <row r="18" spans="1:7" ht="12.75">
      <c r="A18" s="571"/>
      <c r="B18" s="572"/>
      <c r="C18" s="572"/>
      <c r="D18" s="572"/>
      <c r="E18" s="572"/>
      <c r="F18" s="572"/>
      <c r="G18" s="573"/>
    </row>
    <row r="19" spans="1:7" ht="12.75">
      <c r="A19" s="571"/>
      <c r="B19" s="572"/>
      <c r="C19" s="572"/>
      <c r="D19" s="572"/>
      <c r="E19" s="572"/>
      <c r="F19" s="572"/>
      <c r="G19" s="573"/>
    </row>
    <row r="20" spans="1:7" ht="12.75">
      <c r="A20" s="571"/>
      <c r="B20" s="572"/>
      <c r="C20" s="572"/>
      <c r="D20" s="572"/>
      <c r="E20" s="572"/>
      <c r="F20" s="572"/>
      <c r="G20" s="573"/>
    </row>
    <row r="21" spans="1:7" ht="12.75">
      <c r="A21" s="571"/>
      <c r="B21" s="572"/>
      <c r="C21" s="572"/>
      <c r="D21" s="572"/>
      <c r="E21" s="572"/>
      <c r="F21" s="572"/>
      <c r="G21" s="573"/>
    </row>
    <row r="22" spans="1:7" ht="12.75">
      <c r="A22" s="574"/>
      <c r="B22" s="575"/>
      <c r="C22" s="575"/>
      <c r="D22" s="575"/>
      <c r="E22" s="575"/>
      <c r="F22" s="575"/>
      <c r="G22" s="576"/>
    </row>
    <row r="23" spans="1:7" ht="12.75">
      <c r="A23" s="120"/>
      <c r="B23" s="120"/>
      <c r="C23" s="120"/>
      <c r="D23" s="120"/>
      <c r="E23" s="120"/>
      <c r="F23" s="120"/>
      <c r="G23" s="120"/>
    </row>
    <row r="24" spans="1:7" ht="12.75" customHeight="1">
      <c r="A24" s="568" t="s">
        <v>380</v>
      </c>
      <c r="B24" s="569"/>
      <c r="C24" s="569"/>
      <c r="D24" s="569"/>
      <c r="E24" s="569"/>
      <c r="F24" s="569"/>
      <c r="G24" s="570"/>
    </row>
    <row r="25" spans="1:7" ht="12.75">
      <c r="A25" s="571"/>
      <c r="B25" s="572"/>
      <c r="C25" s="572"/>
      <c r="D25" s="572"/>
      <c r="E25" s="572"/>
      <c r="F25" s="572"/>
      <c r="G25" s="573"/>
    </row>
    <row r="26" spans="1:7" ht="12.75">
      <c r="A26" s="574"/>
      <c r="B26" s="575"/>
      <c r="C26" s="575"/>
      <c r="D26" s="575"/>
      <c r="E26" s="575"/>
      <c r="F26" s="575"/>
      <c r="G26" s="576"/>
    </row>
    <row r="27" spans="1:7" ht="12.75">
      <c r="A27" s="120"/>
      <c r="B27" s="120"/>
      <c r="C27" s="120"/>
      <c r="D27" s="120"/>
      <c r="E27" s="120"/>
      <c r="F27" s="120"/>
      <c r="G27" s="120"/>
    </row>
    <row r="28" spans="1:7" ht="12.75" customHeight="1">
      <c r="A28" s="568" t="s">
        <v>379</v>
      </c>
      <c r="B28" s="577"/>
      <c r="C28" s="577"/>
      <c r="D28" s="577"/>
      <c r="E28" s="577"/>
      <c r="F28" s="577"/>
      <c r="G28" s="578"/>
    </row>
    <row r="29" spans="1:7" ht="12.75">
      <c r="A29" s="579"/>
      <c r="B29" s="580"/>
      <c r="C29" s="580"/>
      <c r="D29" s="580"/>
      <c r="E29" s="580"/>
      <c r="F29" s="580"/>
      <c r="G29" s="581"/>
    </row>
    <row r="30" spans="1:7" ht="12.75">
      <c r="A30" s="582"/>
      <c r="B30" s="583"/>
      <c r="C30" s="583"/>
      <c r="D30" s="583"/>
      <c r="E30" s="583"/>
      <c r="F30" s="583"/>
      <c r="G30" s="584"/>
    </row>
    <row r="31" spans="1:7" ht="12.75">
      <c r="A31" s="120"/>
      <c r="B31" s="120"/>
      <c r="C31" s="120"/>
      <c r="D31" s="120"/>
      <c r="E31" s="120"/>
      <c r="F31" s="120"/>
      <c r="G31" s="120"/>
    </row>
    <row r="32" spans="1:2" ht="15.75">
      <c r="A32" s="119" t="s">
        <v>378</v>
      </c>
      <c r="B32" s="91"/>
    </row>
    <row r="33" spans="1:7" ht="12.75">
      <c r="A33" s="118" t="s">
        <v>377</v>
      </c>
      <c r="B33" s="117" t="s">
        <v>344</v>
      </c>
      <c r="C33" s="117" t="s">
        <v>376</v>
      </c>
      <c r="D33" s="116" t="s">
        <v>375</v>
      </c>
      <c r="E33" s="116" t="s">
        <v>374</v>
      </c>
      <c r="F33" s="563" t="s">
        <v>373</v>
      </c>
      <c r="G33" s="563"/>
    </row>
    <row r="34" spans="1:7" ht="12.75">
      <c r="A34" s="230">
        <f aca="true" t="shared" si="0" ref="A34:A43">+$G$3</f>
        <v>0</v>
      </c>
      <c r="B34" s="115"/>
      <c r="C34" s="114"/>
      <c r="D34" s="233"/>
      <c r="E34" s="113"/>
      <c r="F34" s="585"/>
      <c r="G34" s="586"/>
    </row>
    <row r="35" spans="1:7" ht="12.75">
      <c r="A35" s="231">
        <f t="shared" si="0"/>
        <v>0</v>
      </c>
      <c r="B35" s="111"/>
      <c r="C35" s="112"/>
      <c r="D35" s="234"/>
      <c r="E35" s="109"/>
      <c r="F35" s="585"/>
      <c r="G35" s="586"/>
    </row>
    <row r="36" spans="1:7" ht="12.75">
      <c r="A36" s="231">
        <f t="shared" si="0"/>
        <v>0</v>
      </c>
      <c r="B36" s="111"/>
      <c r="C36" s="110"/>
      <c r="D36" s="234"/>
      <c r="E36" s="109"/>
      <c r="F36" s="585"/>
      <c r="G36" s="586"/>
    </row>
    <row r="37" spans="1:7" ht="12.75">
      <c r="A37" s="231">
        <f t="shared" si="0"/>
        <v>0</v>
      </c>
      <c r="B37" s="111"/>
      <c r="C37" s="110"/>
      <c r="D37" s="234"/>
      <c r="E37" s="109"/>
      <c r="F37" s="585"/>
      <c r="G37" s="586"/>
    </row>
    <row r="38" spans="1:7" ht="12.75">
      <c r="A38" s="231">
        <f t="shared" si="0"/>
        <v>0</v>
      </c>
      <c r="B38" s="111"/>
      <c r="C38" s="110"/>
      <c r="D38" s="234"/>
      <c r="E38" s="109"/>
      <c r="F38" s="585"/>
      <c r="G38" s="586"/>
    </row>
    <row r="39" spans="1:7" ht="12.75">
      <c r="A39" s="231">
        <f t="shared" si="0"/>
        <v>0</v>
      </c>
      <c r="B39" s="111"/>
      <c r="C39" s="110"/>
      <c r="D39" s="234"/>
      <c r="E39" s="109"/>
      <c r="F39" s="585"/>
      <c r="G39" s="586"/>
    </row>
    <row r="40" spans="1:7" ht="12.75">
      <c r="A40" s="231">
        <f t="shared" si="0"/>
        <v>0</v>
      </c>
      <c r="B40" s="111"/>
      <c r="C40" s="110"/>
      <c r="D40" s="234"/>
      <c r="E40" s="109"/>
      <c r="F40" s="585"/>
      <c r="G40" s="586"/>
    </row>
    <row r="41" spans="1:7" ht="12.75">
      <c r="A41" s="231">
        <f t="shared" si="0"/>
        <v>0</v>
      </c>
      <c r="B41" s="111"/>
      <c r="C41" s="110"/>
      <c r="D41" s="234"/>
      <c r="E41" s="109"/>
      <c r="F41" s="585"/>
      <c r="G41" s="586"/>
    </row>
    <row r="42" spans="1:7" ht="12.75">
      <c r="A42" s="231">
        <f t="shared" si="0"/>
        <v>0</v>
      </c>
      <c r="B42" s="111"/>
      <c r="C42" s="110"/>
      <c r="D42" s="234"/>
      <c r="E42" s="109"/>
      <c r="F42" s="585"/>
      <c r="G42" s="586"/>
    </row>
    <row r="43" spans="1:7" ht="12.75">
      <c r="A43" s="232">
        <f t="shared" si="0"/>
        <v>0</v>
      </c>
      <c r="B43" s="108"/>
      <c r="C43" s="107"/>
      <c r="D43" s="235"/>
      <c r="E43" s="106"/>
      <c r="F43" s="585"/>
      <c r="G43" s="586"/>
    </row>
    <row r="44" spans="1:7" ht="12.75">
      <c r="A44" s="105" t="s">
        <v>372</v>
      </c>
      <c r="D44" s="104">
        <f>SUM(D34:D43)</f>
        <v>0</v>
      </c>
      <c r="E44" s="128" t="s">
        <v>394</v>
      </c>
      <c r="F44" s="128"/>
      <c r="G44" s="128"/>
    </row>
    <row r="45" ht="12.75">
      <c r="E45" s="91"/>
    </row>
    <row r="46" spans="1:7" ht="15.75">
      <c r="A46" s="103" t="s">
        <v>371</v>
      </c>
      <c r="B46" s="99"/>
      <c r="E46" s="91"/>
      <c r="F46" s="102" t="s">
        <v>370</v>
      </c>
      <c r="G46" s="101"/>
    </row>
    <row r="48" spans="1:2" ht="18.75" customHeight="1">
      <c r="A48" s="100" t="s">
        <v>369</v>
      </c>
      <c r="B48" s="99"/>
    </row>
    <row r="49" spans="4:7" ht="36" customHeight="1">
      <c r="D49" s="587" t="s">
        <v>368</v>
      </c>
      <c r="E49" s="588"/>
      <c r="F49" s="589" t="s">
        <v>367</v>
      </c>
      <c r="G49" s="590"/>
    </row>
    <row r="50" spans="1:7" ht="28.5" customHeight="1">
      <c r="A50" s="99"/>
      <c r="B50" s="99"/>
      <c r="D50" s="591" t="s">
        <v>366</v>
      </c>
      <c r="E50" s="591"/>
      <c r="F50" s="592" t="s">
        <v>395</v>
      </c>
      <c r="G50" s="593"/>
    </row>
    <row r="51" spans="1:7" ht="30.75" customHeight="1">
      <c r="A51" s="596" t="s">
        <v>396</v>
      </c>
      <c r="B51" s="597"/>
      <c r="C51" s="598"/>
      <c r="D51" s="98" t="s">
        <v>365</v>
      </c>
      <c r="E51" s="97" t="s">
        <v>364</v>
      </c>
      <c r="F51" s="594"/>
      <c r="G51" s="595"/>
    </row>
    <row r="52" spans="1:7" ht="12.75">
      <c r="A52" s="96"/>
      <c r="B52" s="95"/>
      <c r="C52" s="94"/>
      <c r="D52" s="93"/>
      <c r="E52" s="93"/>
      <c r="F52" s="599"/>
      <c r="G52" s="600"/>
    </row>
    <row r="53" spans="1:7" ht="12.75">
      <c r="A53" s="96"/>
      <c r="B53" s="95"/>
      <c r="C53" s="94"/>
      <c r="D53" s="93"/>
      <c r="E53" s="93"/>
      <c r="F53" s="599"/>
      <c r="G53" s="600"/>
    </row>
    <row r="54" spans="1:7" ht="12.75">
      <c r="A54" s="96"/>
      <c r="B54" s="95"/>
      <c r="C54" s="94"/>
      <c r="D54" s="93"/>
      <c r="E54" s="93"/>
      <c r="F54" s="599"/>
      <c r="G54" s="600"/>
    </row>
    <row r="57" spans="1:2" ht="15.75">
      <c r="A57" s="92" t="s">
        <v>363</v>
      </c>
      <c r="B57" s="91"/>
    </row>
    <row r="58" spans="1:7" ht="12.75">
      <c r="A58" s="563" t="s">
        <v>362</v>
      </c>
      <c r="B58" s="563"/>
      <c r="C58" s="563"/>
      <c r="D58" s="563" t="s">
        <v>361</v>
      </c>
      <c r="E58" s="563"/>
      <c r="F58" s="601" t="s">
        <v>360</v>
      </c>
      <c r="G58" s="602"/>
    </row>
    <row r="59" spans="1:7" ht="12.75">
      <c r="A59" s="90"/>
      <c r="B59" s="89"/>
      <c r="C59" s="88"/>
      <c r="D59" s="603"/>
      <c r="E59" s="603"/>
      <c r="F59" s="616"/>
      <c r="G59" s="617"/>
    </row>
    <row r="60" spans="1:7" ht="12.75">
      <c r="A60" s="90"/>
      <c r="B60" s="89"/>
      <c r="C60" s="88"/>
      <c r="D60" s="603"/>
      <c r="E60" s="603"/>
      <c r="F60" s="616"/>
      <c r="G60" s="617"/>
    </row>
    <row r="61" spans="1:7" ht="12.75">
      <c r="A61" s="90"/>
      <c r="B61" s="89"/>
      <c r="C61" s="88"/>
      <c r="D61" s="603"/>
      <c r="E61" s="603"/>
      <c r="F61" s="616"/>
      <c r="G61" s="617"/>
    </row>
    <row r="62" spans="1:7" ht="28.5" customHeight="1">
      <c r="A62" s="90"/>
      <c r="B62" s="89"/>
      <c r="C62" s="88"/>
      <c r="D62" s="603"/>
      <c r="E62" s="603"/>
      <c r="F62" s="604"/>
      <c r="G62" s="605"/>
    </row>
    <row r="64" spans="1:2" ht="15">
      <c r="A64" s="129" t="s">
        <v>397</v>
      </c>
      <c r="B64" s="87"/>
    </row>
    <row r="65" spans="1:7" ht="12.75">
      <c r="A65" s="606" t="s">
        <v>359</v>
      </c>
      <c r="B65" s="607"/>
      <c r="C65" s="608"/>
      <c r="D65" s="608"/>
      <c r="E65" s="608"/>
      <c r="F65" s="608"/>
      <c r="G65" s="609"/>
    </row>
    <row r="66" spans="1:7" ht="12.75">
      <c r="A66" s="610"/>
      <c r="B66" s="611"/>
      <c r="C66" s="611"/>
      <c r="D66" s="611"/>
      <c r="E66" s="611"/>
      <c r="F66" s="611"/>
      <c r="G66" s="612"/>
    </row>
    <row r="67" spans="1:7" ht="12.75">
      <c r="A67" s="610"/>
      <c r="B67" s="611"/>
      <c r="C67" s="611"/>
      <c r="D67" s="611"/>
      <c r="E67" s="611"/>
      <c r="F67" s="611"/>
      <c r="G67" s="612"/>
    </row>
    <row r="68" spans="1:7" ht="12.75">
      <c r="A68" s="610"/>
      <c r="B68" s="611"/>
      <c r="C68" s="611"/>
      <c r="D68" s="611"/>
      <c r="E68" s="611"/>
      <c r="F68" s="611"/>
      <c r="G68" s="612"/>
    </row>
    <row r="69" spans="1:7" ht="12.75">
      <c r="A69" s="610"/>
      <c r="B69" s="611"/>
      <c r="C69" s="611"/>
      <c r="D69" s="611"/>
      <c r="E69" s="611"/>
      <c r="F69" s="611"/>
      <c r="G69" s="612"/>
    </row>
    <row r="70" spans="1:7" ht="12.75">
      <c r="A70" s="613"/>
      <c r="B70" s="614"/>
      <c r="C70" s="614"/>
      <c r="D70" s="614"/>
      <c r="E70" s="614"/>
      <c r="F70" s="614"/>
      <c r="G70" s="615"/>
    </row>
    <row r="71" spans="1:2" ht="15">
      <c r="A71" s="130" t="s">
        <v>358</v>
      </c>
      <c r="B71" s="87"/>
    </row>
    <row r="72" spans="1:2" ht="14.25">
      <c r="A72" s="130" t="s">
        <v>406</v>
      </c>
      <c r="B72" s="87"/>
    </row>
    <row r="73" spans="1:2" ht="14.25">
      <c r="A73" s="130" t="s">
        <v>398</v>
      </c>
      <c r="B73" s="87"/>
    </row>
  </sheetData>
  <sheetProtection/>
  <mergeCells count="41">
    <mergeCell ref="D62:E62"/>
    <mergeCell ref="F62:G62"/>
    <mergeCell ref="A65:G70"/>
    <mergeCell ref="D59:E59"/>
    <mergeCell ref="F59:G59"/>
    <mergeCell ref="D60:E60"/>
    <mergeCell ref="F60:G60"/>
    <mergeCell ref="D61:E61"/>
    <mergeCell ref="F61:G61"/>
    <mergeCell ref="A51:C51"/>
    <mergeCell ref="F52:G52"/>
    <mergeCell ref="F53:G53"/>
    <mergeCell ref="F54:G54"/>
    <mergeCell ref="A58:C58"/>
    <mergeCell ref="D58:E58"/>
    <mergeCell ref="F58:G58"/>
    <mergeCell ref="F42:G42"/>
    <mergeCell ref="F43:G43"/>
    <mergeCell ref="D49:E49"/>
    <mergeCell ref="F49:G49"/>
    <mergeCell ref="D50:E50"/>
    <mergeCell ref="F50:G51"/>
    <mergeCell ref="F36:G36"/>
    <mergeCell ref="F37:G37"/>
    <mergeCell ref="F38:G38"/>
    <mergeCell ref="F39:G39"/>
    <mergeCell ref="F40:G40"/>
    <mergeCell ref="F41:G41"/>
    <mergeCell ref="A17:G22"/>
    <mergeCell ref="A24:G26"/>
    <mergeCell ref="A28:G30"/>
    <mergeCell ref="F33:G33"/>
    <mergeCell ref="F34:G34"/>
    <mergeCell ref="F35:G35"/>
    <mergeCell ref="A1:G1"/>
    <mergeCell ref="C3:D3"/>
    <mergeCell ref="C4:D4"/>
    <mergeCell ref="B7:D7"/>
    <mergeCell ref="B9:D9"/>
    <mergeCell ref="C11:G11"/>
    <mergeCell ref="E4:G5"/>
  </mergeCells>
  <printOptions/>
  <pageMargins left="0.1968503937007874" right="0.1968503937007874" top="0.1968503937007874" bottom="0.1968503937007874"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M21"/>
  <sheetViews>
    <sheetView zoomScale="90" zoomScaleNormal="90" zoomScalePageLayoutView="0" workbookViewId="0" topLeftCell="A1">
      <selection activeCell="D15" sqref="D15"/>
    </sheetView>
  </sheetViews>
  <sheetFormatPr defaultColWidth="11.421875" defaultRowHeight="12.75"/>
  <cols>
    <col min="1" max="1" width="35.140625" style="35" customWidth="1"/>
    <col min="2" max="2" width="21.421875" style="0" customWidth="1"/>
    <col min="3" max="3" width="102.421875" style="0" customWidth="1"/>
  </cols>
  <sheetData>
    <row r="1" spans="1:3" s="32" customFormat="1" ht="72.75" customHeight="1">
      <c r="A1" s="34" t="s">
        <v>319</v>
      </c>
      <c r="C1" s="33" t="s">
        <v>316</v>
      </c>
    </row>
    <row r="3" spans="1:3" ht="29.25" customHeight="1">
      <c r="A3" s="35" t="s">
        <v>318</v>
      </c>
      <c r="B3" s="21" t="s">
        <v>273</v>
      </c>
      <c r="C3" s="36" t="s">
        <v>320</v>
      </c>
    </row>
    <row r="4" spans="2:13" ht="28.5" customHeight="1">
      <c r="B4" s="22" t="s">
        <v>274</v>
      </c>
      <c r="C4" s="36" t="s">
        <v>321</v>
      </c>
      <c r="D4" s="10"/>
      <c r="E4" s="10"/>
      <c r="F4" s="10"/>
      <c r="G4" s="10"/>
      <c r="H4" s="10"/>
      <c r="I4" s="10"/>
      <c r="J4" s="10"/>
      <c r="K4" s="10"/>
      <c r="L4" s="10"/>
      <c r="M4" s="10"/>
    </row>
    <row r="5" spans="2:3" ht="18" customHeight="1">
      <c r="B5" s="21" t="s">
        <v>275</v>
      </c>
      <c r="C5" s="36" t="s">
        <v>322</v>
      </c>
    </row>
    <row r="6" spans="2:3" ht="30.75" customHeight="1">
      <c r="B6" s="21" t="s">
        <v>276</v>
      </c>
      <c r="C6" s="36" t="s">
        <v>323</v>
      </c>
    </row>
    <row r="7" spans="2:3" ht="25.5">
      <c r="B7" s="22" t="s">
        <v>277</v>
      </c>
      <c r="C7" s="36" t="s">
        <v>324</v>
      </c>
    </row>
    <row r="8" spans="1:3" s="10" customFormat="1" ht="43.5" customHeight="1">
      <c r="A8" s="34"/>
      <c r="B8" s="22" t="s">
        <v>278</v>
      </c>
      <c r="C8" s="36" t="s">
        <v>325</v>
      </c>
    </row>
    <row r="9" spans="2:3" ht="17.25" customHeight="1">
      <c r="B9" s="23" t="s">
        <v>279</v>
      </c>
      <c r="C9" s="36" t="s">
        <v>326</v>
      </c>
    </row>
    <row r="10" spans="2:3" ht="31.5" customHeight="1">
      <c r="B10" s="23" t="s">
        <v>280</v>
      </c>
      <c r="C10" s="36" t="s">
        <v>327</v>
      </c>
    </row>
    <row r="11" spans="2:3" ht="91.5" customHeight="1">
      <c r="B11" s="22" t="s">
        <v>281</v>
      </c>
      <c r="C11" s="36" t="s">
        <v>328</v>
      </c>
    </row>
    <row r="12" spans="2:3" ht="18.75" customHeight="1">
      <c r="B12" s="23" t="s">
        <v>282</v>
      </c>
      <c r="C12" s="36" t="s">
        <v>284</v>
      </c>
    </row>
    <row r="14" spans="1:3" ht="51">
      <c r="A14" s="146" t="s">
        <v>410</v>
      </c>
      <c r="B14" s="147" t="s">
        <v>260</v>
      </c>
      <c r="C14" s="148" t="s">
        <v>413</v>
      </c>
    </row>
    <row r="15" spans="1:3" ht="41.25">
      <c r="A15" s="149"/>
      <c r="B15" s="147" t="s">
        <v>409</v>
      </c>
      <c r="C15" s="148" t="s">
        <v>414</v>
      </c>
    </row>
    <row r="17" spans="1:4" ht="102">
      <c r="A17" s="149" t="s">
        <v>411</v>
      </c>
      <c r="B17" s="147" t="s">
        <v>399</v>
      </c>
      <c r="C17" s="148" t="s">
        <v>412</v>
      </c>
      <c r="D17" s="3"/>
    </row>
    <row r="18" spans="3:4" ht="12.75">
      <c r="C18" s="3"/>
      <c r="D18" s="3"/>
    </row>
    <row r="19" spans="1:4" ht="35.25" customHeight="1">
      <c r="A19" s="149" t="s">
        <v>415</v>
      </c>
      <c r="B19" s="618" t="s">
        <v>416</v>
      </c>
      <c r="C19" s="619"/>
      <c r="D19" s="3"/>
    </row>
    <row r="20" ht="12.75">
      <c r="D20" s="3"/>
    </row>
    <row r="21" ht="12.75">
      <c r="D21" s="7"/>
    </row>
  </sheetData>
  <sheetProtection/>
  <mergeCells count="1">
    <mergeCell ref="B19:C19"/>
  </mergeCells>
  <printOptions/>
  <pageMargins left="0.1968503937007874" right="0.1968503937007874" top="0.57" bottom="0.34" header="0.5118110236220472" footer="0.34"/>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dimension ref="B1:G194"/>
  <sheetViews>
    <sheetView zoomScalePageLayoutView="0" workbookViewId="0" topLeftCell="A1">
      <selection activeCell="E28" sqref="E28"/>
    </sheetView>
  </sheetViews>
  <sheetFormatPr defaultColWidth="11.421875" defaultRowHeight="12.75"/>
  <cols>
    <col min="1" max="1" width="12.28125" style="0" customWidth="1"/>
    <col min="2" max="2" width="36.7109375" style="3" bestFit="1" customWidth="1"/>
    <col min="3" max="3" width="33.00390625" style="3" bestFit="1" customWidth="1"/>
    <col min="4" max="4" width="15.140625" style="7" bestFit="1" customWidth="1"/>
    <col min="5" max="5" width="20.140625" style="0" bestFit="1" customWidth="1"/>
    <col min="7" max="7" width="11.8515625" style="0" customWidth="1"/>
  </cols>
  <sheetData>
    <row r="1" spans="2:7" ht="12.75">
      <c r="B1" s="5" t="s">
        <v>187</v>
      </c>
      <c r="C1" s="5" t="s">
        <v>188</v>
      </c>
      <c r="D1" s="5" t="s">
        <v>188</v>
      </c>
      <c r="E1" s="2" t="s">
        <v>12</v>
      </c>
      <c r="G1" s="134" t="s">
        <v>399</v>
      </c>
    </row>
    <row r="2" spans="2:7" ht="12.75">
      <c r="B2" s="4" t="s">
        <v>14</v>
      </c>
      <c r="C2" s="8" t="s">
        <v>229</v>
      </c>
      <c r="D2" s="9" t="s">
        <v>8</v>
      </c>
      <c r="E2" s="1" t="s">
        <v>10</v>
      </c>
      <c r="G2" s="3"/>
    </row>
    <row r="3" spans="2:7" ht="12.75">
      <c r="B3" s="4" t="s">
        <v>15</v>
      </c>
      <c r="C3" s="8" t="s">
        <v>231</v>
      </c>
      <c r="D3" s="9" t="s">
        <v>189</v>
      </c>
      <c r="E3" s="1" t="s">
        <v>11</v>
      </c>
      <c r="G3" s="3" t="s">
        <v>401</v>
      </c>
    </row>
    <row r="4" spans="2:7" ht="12.75">
      <c r="B4" s="4" t="s">
        <v>16</v>
      </c>
      <c r="C4" s="8" t="s">
        <v>232</v>
      </c>
      <c r="D4" s="9" t="s">
        <v>190</v>
      </c>
      <c r="E4" s="1" t="s">
        <v>333</v>
      </c>
      <c r="G4" s="3" t="s">
        <v>404</v>
      </c>
    </row>
    <row r="5" spans="2:7" ht="12.75">
      <c r="B5" s="4" t="s">
        <v>17</v>
      </c>
      <c r="C5" s="8" t="s">
        <v>233</v>
      </c>
      <c r="D5" s="9" t="s">
        <v>191</v>
      </c>
      <c r="E5" s="1" t="s">
        <v>334</v>
      </c>
      <c r="G5" s="3" t="s">
        <v>400</v>
      </c>
    </row>
    <row r="6" spans="2:7" ht="12.75">
      <c r="B6" s="4" t="s">
        <v>18</v>
      </c>
      <c r="C6" s="8" t="s">
        <v>230</v>
      </c>
      <c r="D6" s="9" t="s">
        <v>192</v>
      </c>
      <c r="G6" s="3" t="s">
        <v>402</v>
      </c>
    </row>
    <row r="7" spans="2:7" ht="12.75">
      <c r="B7" s="4" t="s">
        <v>19</v>
      </c>
      <c r="C7" s="8" t="s">
        <v>234</v>
      </c>
      <c r="D7" s="9" t="s">
        <v>193</v>
      </c>
      <c r="G7" s="7" t="s">
        <v>403</v>
      </c>
    </row>
    <row r="8" spans="2:4" ht="12.75">
      <c r="B8" s="4" t="s">
        <v>20</v>
      </c>
      <c r="C8" s="8" t="s">
        <v>235</v>
      </c>
      <c r="D8" s="9" t="s">
        <v>194</v>
      </c>
    </row>
    <row r="9" spans="2:4" ht="12.75">
      <c r="B9" s="4" t="s">
        <v>21</v>
      </c>
      <c r="C9" s="8" t="s">
        <v>236</v>
      </c>
      <c r="D9" s="9" t="s">
        <v>195</v>
      </c>
    </row>
    <row r="10" spans="2:4" ht="12.75">
      <c r="B10" s="4" t="s">
        <v>22</v>
      </c>
      <c r="C10" s="8" t="s">
        <v>237</v>
      </c>
      <c r="D10" s="9" t="s">
        <v>196</v>
      </c>
    </row>
    <row r="11" spans="2:4" ht="12.75">
      <c r="B11" s="4" t="s">
        <v>23</v>
      </c>
      <c r="C11" s="8" t="s">
        <v>238</v>
      </c>
      <c r="D11" s="9" t="s">
        <v>197</v>
      </c>
    </row>
    <row r="12" spans="2:4" ht="12.75">
      <c r="B12" s="4" t="s">
        <v>24</v>
      </c>
      <c r="C12" s="8" t="s">
        <v>239</v>
      </c>
      <c r="D12" s="9" t="s">
        <v>198</v>
      </c>
    </row>
    <row r="13" spans="2:4" ht="12.75">
      <c r="B13" s="4" t="s">
        <v>25</v>
      </c>
      <c r="C13" s="8" t="s">
        <v>240</v>
      </c>
      <c r="D13" s="9" t="s">
        <v>199</v>
      </c>
    </row>
    <row r="14" spans="2:4" ht="12.75">
      <c r="B14" s="4" t="s">
        <v>26</v>
      </c>
      <c r="C14" s="8" t="s">
        <v>241</v>
      </c>
      <c r="D14" s="9" t="s">
        <v>200</v>
      </c>
    </row>
    <row r="15" spans="2:4" ht="12.75">
      <c r="B15" s="4" t="s">
        <v>27</v>
      </c>
      <c r="C15" s="8" t="s">
        <v>242</v>
      </c>
      <c r="D15" s="9" t="s">
        <v>201</v>
      </c>
    </row>
    <row r="16" spans="2:4" ht="12.75">
      <c r="B16" s="4" t="s">
        <v>28</v>
      </c>
      <c r="C16" s="8" t="s">
        <v>243</v>
      </c>
      <c r="D16" s="9" t="s">
        <v>202</v>
      </c>
    </row>
    <row r="17" spans="2:4" ht="12.75">
      <c r="B17" s="4" t="s">
        <v>29</v>
      </c>
      <c r="C17" s="8" t="s">
        <v>244</v>
      </c>
      <c r="D17" s="9" t="s">
        <v>203</v>
      </c>
    </row>
    <row r="18" spans="2:4" ht="12.75">
      <c r="B18" s="4" t="s">
        <v>30</v>
      </c>
      <c r="C18" s="8" t="s">
        <v>245</v>
      </c>
      <c r="D18" s="9" t="s">
        <v>204</v>
      </c>
    </row>
    <row r="19" spans="2:4" ht="12.75">
      <c r="B19" s="4" t="s">
        <v>31</v>
      </c>
      <c r="C19" s="8" t="s">
        <v>246</v>
      </c>
      <c r="D19" s="9" t="s">
        <v>205</v>
      </c>
    </row>
    <row r="20" spans="2:4" ht="12.75">
      <c r="B20" s="4" t="s">
        <v>32</v>
      </c>
      <c r="C20" s="8" t="s">
        <v>247</v>
      </c>
      <c r="D20" s="9" t="s">
        <v>206</v>
      </c>
    </row>
    <row r="21" spans="2:4" ht="12.75">
      <c r="B21" s="4" t="s">
        <v>33</v>
      </c>
      <c r="C21" s="8" t="s">
        <v>248</v>
      </c>
      <c r="D21" s="9" t="s">
        <v>207</v>
      </c>
    </row>
    <row r="22" spans="2:4" ht="12.75">
      <c r="B22" s="4" t="s">
        <v>34</v>
      </c>
      <c r="C22" s="8" t="s">
        <v>408</v>
      </c>
      <c r="D22" s="9" t="s">
        <v>407</v>
      </c>
    </row>
    <row r="23" spans="2:4" ht="12.75">
      <c r="B23" s="4" t="s">
        <v>35</v>
      </c>
      <c r="C23" s="8" t="s">
        <v>249</v>
      </c>
      <c r="D23" s="9" t="s">
        <v>9</v>
      </c>
    </row>
    <row r="24" spans="2:4" ht="12.75">
      <c r="B24" s="4" t="s">
        <v>211</v>
      </c>
      <c r="C24" s="8" t="s">
        <v>250</v>
      </c>
      <c r="D24" s="9" t="s">
        <v>208</v>
      </c>
    </row>
    <row r="25" spans="2:4" ht="12.75">
      <c r="B25" s="4" t="s">
        <v>210</v>
      </c>
      <c r="C25" s="8" t="s">
        <v>251</v>
      </c>
      <c r="D25" s="9" t="s">
        <v>209</v>
      </c>
    </row>
    <row r="26" spans="2:4" ht="12.75">
      <c r="B26" s="4" t="s">
        <v>36</v>
      </c>
      <c r="C26" s="4"/>
      <c r="D26" s="6"/>
    </row>
    <row r="27" spans="2:4" ht="12.75">
      <c r="B27" s="4" t="s">
        <v>37</v>
      </c>
      <c r="C27" s="4"/>
      <c r="D27" s="6"/>
    </row>
    <row r="28" spans="2:4" ht="12.75">
      <c r="B28" s="4" t="s">
        <v>38</v>
      </c>
      <c r="C28" s="4"/>
      <c r="D28" s="6"/>
    </row>
    <row r="29" spans="2:4" ht="12.75">
      <c r="B29" s="4" t="s">
        <v>39</v>
      </c>
      <c r="C29" s="4"/>
      <c r="D29" s="6"/>
    </row>
    <row r="30" spans="2:4" ht="12.75">
      <c r="B30" s="4" t="s">
        <v>40</v>
      </c>
      <c r="C30" s="4"/>
      <c r="D30" s="6"/>
    </row>
    <row r="31" spans="2:4" ht="12.75">
      <c r="B31" s="4" t="s">
        <v>41</v>
      </c>
      <c r="C31" s="4"/>
      <c r="D31" s="6"/>
    </row>
    <row r="32" spans="2:4" ht="12.75">
      <c r="B32" s="4" t="s">
        <v>42</v>
      </c>
      <c r="C32" s="4"/>
      <c r="D32" s="6"/>
    </row>
    <row r="33" spans="2:4" ht="12.75">
      <c r="B33" s="4" t="s">
        <v>43</v>
      </c>
      <c r="C33" s="4"/>
      <c r="D33" s="6"/>
    </row>
    <row r="34" spans="2:4" ht="12.75">
      <c r="B34" s="4" t="s">
        <v>44</v>
      </c>
      <c r="C34" s="4"/>
      <c r="D34" s="6"/>
    </row>
    <row r="35" spans="2:4" ht="12.75">
      <c r="B35" s="4" t="s">
        <v>45</v>
      </c>
      <c r="C35" s="4"/>
      <c r="D35" s="6"/>
    </row>
    <row r="36" spans="2:4" ht="12.75">
      <c r="B36" s="4" t="s">
        <v>46</v>
      </c>
      <c r="C36" s="4"/>
      <c r="D36" s="6"/>
    </row>
    <row r="37" spans="2:4" ht="12.75">
      <c r="B37" s="4" t="s">
        <v>47</v>
      </c>
      <c r="C37" s="4"/>
      <c r="D37" s="6"/>
    </row>
    <row r="38" spans="2:4" ht="12.75">
      <c r="B38" s="4" t="s">
        <v>48</v>
      </c>
      <c r="C38" s="4"/>
      <c r="D38" s="6"/>
    </row>
    <row r="39" spans="2:4" ht="12.75">
      <c r="B39" s="4" t="s">
        <v>49</v>
      </c>
      <c r="C39" s="4"/>
      <c r="D39" s="6"/>
    </row>
    <row r="40" spans="2:4" ht="12.75">
      <c r="B40" s="4" t="s">
        <v>50</v>
      </c>
      <c r="C40" s="4"/>
      <c r="D40" s="6"/>
    </row>
    <row r="41" spans="2:4" ht="12.75">
      <c r="B41" s="4" t="s">
        <v>51</v>
      </c>
      <c r="C41" s="4"/>
      <c r="D41" s="6"/>
    </row>
    <row r="42" spans="2:4" ht="12.75">
      <c r="B42" s="4" t="s">
        <v>52</v>
      </c>
      <c r="C42" s="4"/>
      <c r="D42" s="6"/>
    </row>
    <row r="43" spans="2:4" ht="12.75">
      <c r="B43" s="4" t="s">
        <v>224</v>
      </c>
      <c r="C43" s="4"/>
      <c r="D43" s="6"/>
    </row>
    <row r="44" spans="2:4" ht="12.75">
      <c r="B44" s="4" t="s">
        <v>225</v>
      </c>
      <c r="C44" s="4"/>
      <c r="D44" s="6"/>
    </row>
    <row r="45" spans="2:4" ht="12.75">
      <c r="B45" s="4" t="s">
        <v>53</v>
      </c>
      <c r="C45" s="4"/>
      <c r="D45" s="6"/>
    </row>
    <row r="46" spans="2:4" ht="12.75">
      <c r="B46" s="4" t="s">
        <v>54</v>
      </c>
      <c r="C46" s="4"/>
      <c r="D46" s="6"/>
    </row>
    <row r="47" spans="2:4" ht="12.75">
      <c r="B47" s="4" t="s">
        <v>55</v>
      </c>
      <c r="C47" s="4"/>
      <c r="D47" s="6"/>
    </row>
    <row r="48" spans="2:4" ht="12.75">
      <c r="B48" s="4" t="s">
        <v>56</v>
      </c>
      <c r="C48" s="4"/>
      <c r="D48" s="6"/>
    </row>
    <row r="49" spans="2:4" ht="12.75">
      <c r="B49" s="4" t="s">
        <v>57</v>
      </c>
      <c r="C49" s="4"/>
      <c r="D49" s="6"/>
    </row>
    <row r="50" spans="2:4" ht="12.75">
      <c r="B50" s="4" t="s">
        <v>58</v>
      </c>
      <c r="C50" s="4"/>
      <c r="D50" s="6"/>
    </row>
    <row r="51" spans="2:4" ht="12.75">
      <c r="B51" s="4" t="s">
        <v>59</v>
      </c>
      <c r="C51" s="4"/>
      <c r="D51" s="6"/>
    </row>
    <row r="52" spans="2:4" ht="12.75">
      <c r="B52" s="4" t="s">
        <v>60</v>
      </c>
      <c r="C52" s="4"/>
      <c r="D52" s="6"/>
    </row>
    <row r="53" spans="2:4" ht="12.75">
      <c r="B53" s="4" t="s">
        <v>61</v>
      </c>
      <c r="C53" s="4"/>
      <c r="D53" s="6"/>
    </row>
    <row r="54" spans="2:4" ht="12.75">
      <c r="B54" s="4" t="s">
        <v>62</v>
      </c>
      <c r="C54" s="4"/>
      <c r="D54" s="6"/>
    </row>
    <row r="55" spans="2:4" ht="12.75">
      <c r="B55" s="4" t="s">
        <v>63</v>
      </c>
      <c r="C55" s="4"/>
      <c r="D55" s="6"/>
    </row>
    <row r="56" spans="2:4" ht="12.75">
      <c r="B56" s="4" t="s">
        <v>64</v>
      </c>
      <c r="C56" s="4"/>
      <c r="D56" s="6"/>
    </row>
    <row r="57" spans="2:4" ht="12.75">
      <c r="B57" s="4" t="s">
        <v>65</v>
      </c>
      <c r="C57" s="4"/>
      <c r="D57" s="6"/>
    </row>
    <row r="58" spans="2:4" ht="12.75">
      <c r="B58" s="4" t="s">
        <v>223</v>
      </c>
      <c r="C58" s="4"/>
      <c r="D58" s="6"/>
    </row>
    <row r="59" spans="2:4" ht="12.75">
      <c r="B59" s="4" t="s">
        <v>66</v>
      </c>
      <c r="C59" s="4"/>
      <c r="D59" s="6"/>
    </row>
    <row r="60" spans="2:4" ht="12.75">
      <c r="B60" s="4" t="s">
        <v>67</v>
      </c>
      <c r="C60" s="4"/>
      <c r="D60" s="6"/>
    </row>
    <row r="61" spans="2:4" ht="12.75">
      <c r="B61" s="4" t="s">
        <v>68</v>
      </c>
      <c r="C61" s="4"/>
      <c r="D61" s="6"/>
    </row>
    <row r="62" spans="2:4" ht="12.75">
      <c r="B62" s="4" t="s">
        <v>69</v>
      </c>
      <c r="C62" s="4"/>
      <c r="D62" s="6"/>
    </row>
    <row r="63" spans="2:4" ht="12.75">
      <c r="B63" s="4" t="s">
        <v>70</v>
      </c>
      <c r="C63" s="4"/>
      <c r="D63" s="6"/>
    </row>
    <row r="64" spans="2:4" ht="24">
      <c r="B64" s="4" t="s">
        <v>71</v>
      </c>
      <c r="C64" s="4"/>
      <c r="D64" s="6"/>
    </row>
    <row r="65" spans="2:4" ht="12.75">
      <c r="B65" s="4" t="s">
        <v>72</v>
      </c>
      <c r="C65" s="4"/>
      <c r="D65" s="6"/>
    </row>
    <row r="66" spans="2:4" ht="12.75">
      <c r="B66" s="4" t="s">
        <v>73</v>
      </c>
      <c r="C66" s="4"/>
      <c r="D66" s="6"/>
    </row>
    <row r="67" spans="2:4" ht="12.75">
      <c r="B67" s="4" t="s">
        <v>74</v>
      </c>
      <c r="C67" s="4"/>
      <c r="D67" s="6"/>
    </row>
    <row r="68" spans="2:4" ht="12.75">
      <c r="B68" s="4" t="s">
        <v>75</v>
      </c>
      <c r="C68" s="4"/>
      <c r="D68" s="6"/>
    </row>
    <row r="69" spans="2:4" ht="12.75">
      <c r="B69" s="4" t="s">
        <v>76</v>
      </c>
      <c r="C69" s="4"/>
      <c r="D69" s="6"/>
    </row>
    <row r="70" spans="2:4" ht="12.75">
      <c r="B70" s="4" t="s">
        <v>77</v>
      </c>
      <c r="C70" s="4"/>
      <c r="D70" s="6"/>
    </row>
    <row r="71" spans="2:4" ht="12.75">
      <c r="B71" s="4" t="s">
        <v>78</v>
      </c>
      <c r="C71" s="4"/>
      <c r="D71" s="6"/>
    </row>
    <row r="72" spans="2:4" ht="12.75">
      <c r="B72" s="4" t="s">
        <v>79</v>
      </c>
      <c r="C72" s="4"/>
      <c r="D72" s="6"/>
    </row>
    <row r="73" spans="2:4" ht="12.75">
      <c r="B73" s="4" t="s">
        <v>81</v>
      </c>
      <c r="C73" s="4"/>
      <c r="D73" s="6"/>
    </row>
    <row r="74" spans="2:4" ht="12.75">
      <c r="B74" s="4" t="s">
        <v>80</v>
      </c>
      <c r="C74" s="4"/>
      <c r="D74" s="6"/>
    </row>
    <row r="75" spans="2:4" ht="12.75">
      <c r="B75" s="4" t="s">
        <v>82</v>
      </c>
      <c r="C75" s="4"/>
      <c r="D75" s="6"/>
    </row>
    <row r="76" spans="2:4" ht="12.75">
      <c r="B76" s="4" t="s">
        <v>83</v>
      </c>
      <c r="C76" s="4"/>
      <c r="D76" s="6"/>
    </row>
    <row r="77" spans="2:4" ht="12.75">
      <c r="B77" s="4" t="s">
        <v>84</v>
      </c>
      <c r="C77" s="4"/>
      <c r="D77" s="6"/>
    </row>
    <row r="78" spans="2:4" ht="12.75">
      <c r="B78" s="4" t="s">
        <v>85</v>
      </c>
      <c r="C78" s="4"/>
      <c r="D78" s="6"/>
    </row>
    <row r="79" spans="2:4" ht="12.75">
      <c r="B79" s="4" t="s">
        <v>86</v>
      </c>
      <c r="C79" s="4"/>
      <c r="D79" s="6"/>
    </row>
    <row r="80" spans="2:4" ht="12.75">
      <c r="B80" s="4" t="s">
        <v>222</v>
      </c>
      <c r="C80" s="4"/>
      <c r="D80" s="6"/>
    </row>
    <row r="81" spans="2:4" ht="12.75">
      <c r="B81" s="4" t="s">
        <v>87</v>
      </c>
      <c r="C81" s="4"/>
      <c r="D81" s="6"/>
    </row>
    <row r="82" spans="2:4" ht="12.75">
      <c r="B82" s="4" t="s">
        <v>88</v>
      </c>
      <c r="C82" s="4"/>
      <c r="D82" s="6"/>
    </row>
    <row r="83" spans="2:4" ht="12.75">
      <c r="B83" s="4" t="s">
        <v>221</v>
      </c>
      <c r="C83" s="4"/>
      <c r="D83" s="6"/>
    </row>
    <row r="84" spans="2:4" ht="12.75">
      <c r="B84" s="4" t="s">
        <v>89</v>
      </c>
      <c r="C84" s="4"/>
      <c r="D84" s="6"/>
    </row>
    <row r="85" spans="2:4" ht="12.75">
      <c r="B85" s="4" t="s">
        <v>90</v>
      </c>
      <c r="C85" s="4"/>
      <c r="D85" s="6"/>
    </row>
    <row r="86" spans="2:4" ht="12.75">
      <c r="B86" s="4" t="s">
        <v>91</v>
      </c>
      <c r="C86" s="4"/>
      <c r="D86" s="6"/>
    </row>
    <row r="87" spans="2:4" ht="12.75">
      <c r="B87" s="4" t="s">
        <v>92</v>
      </c>
      <c r="C87" s="4"/>
      <c r="D87" s="6"/>
    </row>
    <row r="88" spans="2:4" ht="12.75">
      <c r="B88" s="4" t="s">
        <v>13</v>
      </c>
      <c r="C88" s="4"/>
      <c r="D88" s="6"/>
    </row>
    <row r="89" spans="2:4" ht="12.75">
      <c r="B89" s="4" t="s">
        <v>93</v>
      </c>
      <c r="C89" s="4"/>
      <c r="D89" s="6"/>
    </row>
    <row r="90" spans="2:4" ht="12.75">
      <c r="B90" s="4" t="s">
        <v>94</v>
      </c>
      <c r="C90" s="4"/>
      <c r="D90" s="6"/>
    </row>
    <row r="91" spans="2:4" ht="12.75">
      <c r="B91" s="4" t="s">
        <v>95</v>
      </c>
      <c r="C91" s="4"/>
      <c r="D91" s="6"/>
    </row>
    <row r="92" spans="2:4" ht="12.75">
      <c r="B92" s="4" t="s">
        <v>96</v>
      </c>
      <c r="C92" s="4"/>
      <c r="D92" s="6"/>
    </row>
    <row r="93" spans="2:4" ht="12.75">
      <c r="B93" s="4" t="s">
        <v>97</v>
      </c>
      <c r="C93" s="4"/>
      <c r="D93" s="6"/>
    </row>
    <row r="94" spans="2:4" ht="12.75">
      <c r="B94" s="4" t="s">
        <v>98</v>
      </c>
      <c r="C94" s="4"/>
      <c r="D94" s="6"/>
    </row>
    <row r="95" spans="2:4" ht="12.75">
      <c r="B95" s="4" t="s">
        <v>99</v>
      </c>
      <c r="C95" s="4"/>
      <c r="D95" s="6"/>
    </row>
    <row r="96" spans="2:4" ht="12.75">
      <c r="B96" s="4" t="s">
        <v>220</v>
      </c>
      <c r="C96" s="4"/>
      <c r="D96" s="6"/>
    </row>
    <row r="97" spans="2:4" ht="12.75">
      <c r="B97" s="4" t="s">
        <v>100</v>
      </c>
      <c r="C97" s="4"/>
      <c r="D97" s="6"/>
    </row>
    <row r="98" spans="2:4" ht="12.75">
      <c r="B98" s="4" t="s">
        <v>101</v>
      </c>
      <c r="C98" s="4"/>
      <c r="D98" s="6"/>
    </row>
    <row r="99" spans="2:4" ht="12.75">
      <c r="B99" s="4" t="s">
        <v>102</v>
      </c>
      <c r="C99" s="4"/>
      <c r="D99" s="6"/>
    </row>
    <row r="100" spans="2:4" ht="12.75">
      <c r="B100" s="4" t="s">
        <v>103</v>
      </c>
      <c r="C100" s="4"/>
      <c r="D100" s="6"/>
    </row>
    <row r="101" spans="2:4" ht="12.75">
      <c r="B101" s="4" t="s">
        <v>219</v>
      </c>
      <c r="C101" s="4"/>
      <c r="D101" s="6"/>
    </row>
    <row r="102" spans="2:4" ht="12.75">
      <c r="B102" s="4" t="s">
        <v>104</v>
      </c>
      <c r="C102" s="4"/>
      <c r="D102" s="6"/>
    </row>
    <row r="103" spans="2:4" ht="12.75">
      <c r="B103" s="4" t="s">
        <v>218</v>
      </c>
      <c r="C103" s="4"/>
      <c r="D103" s="6"/>
    </row>
    <row r="104" spans="2:4" ht="12.75">
      <c r="B104" s="4" t="s">
        <v>105</v>
      </c>
      <c r="C104" s="4"/>
      <c r="D104" s="6"/>
    </row>
    <row r="105" spans="2:4" ht="12.75">
      <c r="B105" s="4" t="s">
        <v>106</v>
      </c>
      <c r="C105" s="4"/>
      <c r="D105" s="6"/>
    </row>
    <row r="106" spans="2:4" ht="12.75">
      <c r="B106" s="4" t="s">
        <v>107</v>
      </c>
      <c r="C106" s="4"/>
      <c r="D106" s="6"/>
    </row>
    <row r="107" spans="2:4" ht="12.75">
      <c r="B107" s="4" t="s">
        <v>108</v>
      </c>
      <c r="C107" s="4"/>
      <c r="D107" s="6"/>
    </row>
    <row r="108" spans="2:4" ht="12.75">
      <c r="B108" s="4" t="s">
        <v>109</v>
      </c>
      <c r="C108" s="4"/>
      <c r="D108" s="6"/>
    </row>
    <row r="109" spans="2:4" ht="12.75">
      <c r="B109" s="4" t="s">
        <v>110</v>
      </c>
      <c r="C109" s="4"/>
      <c r="D109" s="6"/>
    </row>
    <row r="110" spans="2:4" ht="12.75">
      <c r="B110" s="4" t="s">
        <v>111</v>
      </c>
      <c r="C110" s="4"/>
      <c r="D110" s="6"/>
    </row>
    <row r="111" spans="2:4" ht="12.75">
      <c r="B111" s="4" t="s">
        <v>112</v>
      </c>
      <c r="C111" s="4"/>
      <c r="D111" s="6"/>
    </row>
    <row r="112" spans="2:4" ht="12.75">
      <c r="B112" s="4" t="s">
        <v>113</v>
      </c>
      <c r="C112" s="4"/>
      <c r="D112" s="6"/>
    </row>
    <row r="113" spans="2:4" ht="12.75">
      <c r="B113" s="4" t="s">
        <v>114</v>
      </c>
      <c r="C113" s="4"/>
      <c r="D113" s="6"/>
    </row>
    <row r="114" spans="2:4" ht="12.75">
      <c r="B114" s="4" t="s">
        <v>115</v>
      </c>
      <c r="C114" s="4"/>
      <c r="D114" s="6"/>
    </row>
    <row r="115" spans="2:4" ht="12.75">
      <c r="B115" s="4" t="s">
        <v>217</v>
      </c>
      <c r="C115" s="4"/>
      <c r="D115" s="6"/>
    </row>
    <row r="116" spans="2:4" ht="12.75">
      <c r="B116" s="4" t="s">
        <v>116</v>
      </c>
      <c r="C116" s="4"/>
      <c r="D116" s="6"/>
    </row>
    <row r="117" spans="2:4" ht="12.75">
      <c r="B117" s="4" t="s">
        <v>117</v>
      </c>
      <c r="C117" s="4"/>
      <c r="D117" s="6"/>
    </row>
    <row r="118" spans="2:4" ht="12.75">
      <c r="B118" s="4" t="s">
        <v>118</v>
      </c>
      <c r="C118" s="4"/>
      <c r="D118" s="6"/>
    </row>
    <row r="119" spans="2:4" ht="12.75">
      <c r="B119" s="4" t="s">
        <v>119</v>
      </c>
      <c r="C119" s="4"/>
      <c r="D119" s="6"/>
    </row>
    <row r="120" spans="2:4" ht="12.75">
      <c r="B120" s="4" t="s">
        <v>120</v>
      </c>
      <c r="C120" s="4"/>
      <c r="D120" s="6"/>
    </row>
    <row r="121" spans="2:4" ht="12.75">
      <c r="B121" s="4" t="s">
        <v>121</v>
      </c>
      <c r="C121" s="4"/>
      <c r="D121" s="6"/>
    </row>
    <row r="122" spans="2:4" ht="12.75">
      <c r="B122" s="4" t="s">
        <v>122</v>
      </c>
      <c r="C122" s="4"/>
      <c r="D122" s="6"/>
    </row>
    <row r="123" spans="2:4" ht="12.75">
      <c r="B123" s="4" t="s">
        <v>123</v>
      </c>
      <c r="C123" s="4"/>
      <c r="D123" s="6"/>
    </row>
    <row r="124" spans="2:4" ht="12.75">
      <c r="B124" s="4" t="s">
        <v>124</v>
      </c>
      <c r="C124" s="4"/>
      <c r="D124" s="6"/>
    </row>
    <row r="125" spans="2:4" ht="12.75">
      <c r="B125" s="4" t="s">
        <v>125</v>
      </c>
      <c r="C125" s="4"/>
      <c r="D125" s="6"/>
    </row>
    <row r="126" spans="2:4" ht="12.75">
      <c r="B126" s="4" t="s">
        <v>126</v>
      </c>
      <c r="C126" s="4"/>
      <c r="D126" s="6"/>
    </row>
    <row r="127" spans="2:4" ht="12.75">
      <c r="B127" s="4" t="s">
        <v>127</v>
      </c>
      <c r="C127" s="4"/>
      <c r="D127" s="6"/>
    </row>
    <row r="128" spans="2:4" ht="12.75">
      <c r="B128" s="4" t="s">
        <v>128</v>
      </c>
      <c r="C128" s="4"/>
      <c r="D128" s="6"/>
    </row>
    <row r="129" spans="2:4" ht="12.75">
      <c r="B129" s="4" t="s">
        <v>129</v>
      </c>
      <c r="C129" s="4"/>
      <c r="D129" s="6"/>
    </row>
    <row r="130" spans="2:4" ht="12.75">
      <c r="B130" s="4" t="s">
        <v>130</v>
      </c>
      <c r="C130" s="4"/>
      <c r="D130" s="6"/>
    </row>
    <row r="131" spans="2:4" ht="12.75">
      <c r="B131" s="4" t="s">
        <v>131</v>
      </c>
      <c r="C131" s="4"/>
      <c r="D131" s="6"/>
    </row>
    <row r="132" spans="2:4" ht="12.75">
      <c r="B132" s="4" t="s">
        <v>132</v>
      </c>
      <c r="C132" s="4"/>
      <c r="D132" s="6"/>
    </row>
    <row r="133" spans="2:4" ht="12.75">
      <c r="B133" s="4" t="s">
        <v>133</v>
      </c>
      <c r="C133" s="4"/>
      <c r="D133" s="6"/>
    </row>
    <row r="134" spans="2:4" ht="12.75">
      <c r="B134" s="4" t="s">
        <v>134</v>
      </c>
      <c r="C134" s="4"/>
      <c r="D134" s="6"/>
    </row>
    <row r="135" spans="2:4" ht="12.75">
      <c r="B135" s="4" t="s">
        <v>135</v>
      </c>
      <c r="C135" s="4"/>
      <c r="D135" s="6"/>
    </row>
    <row r="136" spans="2:4" ht="12.75">
      <c r="B136" s="4" t="s">
        <v>136</v>
      </c>
      <c r="C136" s="4"/>
      <c r="D136" s="6"/>
    </row>
    <row r="137" spans="2:4" ht="12.75">
      <c r="B137" s="4" t="s">
        <v>137</v>
      </c>
      <c r="C137" s="4"/>
      <c r="D137" s="6"/>
    </row>
    <row r="138" spans="2:4" ht="12.75">
      <c r="B138" s="4" t="s">
        <v>138</v>
      </c>
      <c r="C138" s="4"/>
      <c r="D138" s="6"/>
    </row>
    <row r="139" spans="2:4" ht="12.75">
      <c r="B139" s="4" t="s">
        <v>139</v>
      </c>
      <c r="C139" s="4"/>
      <c r="D139" s="6"/>
    </row>
    <row r="140" spans="2:4" ht="12.75">
      <c r="B140" s="4" t="s">
        <v>140</v>
      </c>
      <c r="C140" s="4"/>
      <c r="D140" s="6"/>
    </row>
    <row r="141" spans="2:4" ht="12.75">
      <c r="B141" s="4" t="s">
        <v>141</v>
      </c>
      <c r="C141" s="4"/>
      <c r="D141" s="6"/>
    </row>
    <row r="142" spans="2:4" ht="12.75">
      <c r="B142" s="4" t="s">
        <v>142</v>
      </c>
      <c r="C142" s="4"/>
      <c r="D142" s="6"/>
    </row>
    <row r="143" spans="2:4" ht="12.75">
      <c r="B143" s="4" t="s">
        <v>143</v>
      </c>
      <c r="C143" s="4"/>
      <c r="D143" s="6"/>
    </row>
    <row r="144" spans="2:4" ht="12.75">
      <c r="B144" s="4" t="s">
        <v>144</v>
      </c>
      <c r="C144" s="4"/>
      <c r="D144" s="6"/>
    </row>
    <row r="145" spans="2:4" ht="12.75">
      <c r="B145" s="4" t="s">
        <v>228</v>
      </c>
      <c r="C145" s="4"/>
      <c r="D145" s="6"/>
    </row>
    <row r="146" spans="2:4" ht="24">
      <c r="B146" s="4" t="s">
        <v>226</v>
      </c>
      <c r="C146" s="4"/>
      <c r="D146" s="6"/>
    </row>
    <row r="147" spans="2:4" ht="12.75">
      <c r="B147" s="4" t="s">
        <v>227</v>
      </c>
      <c r="C147" s="4"/>
      <c r="D147" s="6"/>
    </row>
    <row r="148" spans="2:4" ht="12.75">
      <c r="B148" s="4" t="s">
        <v>145</v>
      </c>
      <c r="C148" s="4"/>
      <c r="D148" s="6"/>
    </row>
    <row r="149" spans="2:4" ht="12.75">
      <c r="B149" s="4" t="s">
        <v>146</v>
      </c>
      <c r="C149" s="4"/>
      <c r="D149" s="6"/>
    </row>
    <row r="150" spans="2:4" ht="12.75">
      <c r="B150" s="4" t="s">
        <v>147</v>
      </c>
      <c r="C150" s="4"/>
      <c r="D150" s="6"/>
    </row>
    <row r="151" spans="2:4" ht="12.75">
      <c r="B151" s="4" t="s">
        <v>216</v>
      </c>
      <c r="C151" s="4"/>
      <c r="D151" s="6"/>
    </row>
    <row r="152" spans="2:4" ht="12.75">
      <c r="B152" s="4" t="s">
        <v>148</v>
      </c>
      <c r="C152" s="4"/>
      <c r="D152" s="6"/>
    </row>
    <row r="153" spans="2:4" ht="12.75">
      <c r="B153" s="4" t="s">
        <v>149</v>
      </c>
      <c r="C153" s="4"/>
      <c r="D153" s="6"/>
    </row>
    <row r="154" spans="2:4" ht="12.75">
      <c r="B154" s="4" t="s">
        <v>150</v>
      </c>
      <c r="C154" s="4"/>
      <c r="D154" s="6"/>
    </row>
    <row r="155" spans="2:4" ht="12.75">
      <c r="B155" s="4" t="s">
        <v>151</v>
      </c>
      <c r="C155" s="4"/>
      <c r="D155" s="6"/>
    </row>
    <row r="156" spans="2:4" ht="12.75">
      <c r="B156" s="4" t="s">
        <v>152</v>
      </c>
      <c r="C156" s="4"/>
      <c r="D156" s="6"/>
    </row>
    <row r="157" spans="2:4" ht="12.75">
      <c r="B157" s="4" t="s">
        <v>153</v>
      </c>
      <c r="C157" s="4"/>
      <c r="D157" s="6"/>
    </row>
    <row r="158" spans="2:4" ht="12.75">
      <c r="B158" s="4" t="s">
        <v>154</v>
      </c>
      <c r="C158" s="4"/>
      <c r="D158" s="6"/>
    </row>
    <row r="159" spans="2:4" ht="12.75">
      <c r="B159" s="4" t="s">
        <v>155</v>
      </c>
      <c r="C159" s="4"/>
      <c r="D159" s="6"/>
    </row>
    <row r="160" spans="2:4" ht="12.75">
      <c r="B160" s="4" t="s">
        <v>156</v>
      </c>
      <c r="C160" s="4"/>
      <c r="D160" s="6"/>
    </row>
    <row r="161" spans="2:4" ht="12.75">
      <c r="B161" s="4" t="s">
        <v>157</v>
      </c>
      <c r="C161" s="4"/>
      <c r="D161" s="6"/>
    </row>
    <row r="162" spans="2:4" ht="12.75">
      <c r="B162" s="4" t="s">
        <v>158</v>
      </c>
      <c r="C162" s="4"/>
      <c r="D162" s="6"/>
    </row>
    <row r="163" spans="2:4" ht="12.75">
      <c r="B163" s="4" t="s">
        <v>159</v>
      </c>
      <c r="C163" s="4"/>
      <c r="D163" s="6"/>
    </row>
    <row r="164" spans="2:4" ht="12.75">
      <c r="B164" s="4" t="s">
        <v>160</v>
      </c>
      <c r="C164" s="4"/>
      <c r="D164" s="6"/>
    </row>
    <row r="165" spans="2:4" ht="12.75">
      <c r="B165" s="4" t="s">
        <v>161</v>
      </c>
      <c r="C165" s="4"/>
      <c r="D165" s="6"/>
    </row>
    <row r="166" spans="2:4" ht="12.75">
      <c r="B166" s="4" t="s">
        <v>162</v>
      </c>
      <c r="C166" s="4"/>
      <c r="D166" s="6"/>
    </row>
    <row r="167" spans="2:4" ht="12.75">
      <c r="B167" s="4" t="s">
        <v>163</v>
      </c>
      <c r="C167" s="4"/>
      <c r="D167" s="6"/>
    </row>
    <row r="168" spans="2:4" ht="12.75">
      <c r="B168" s="4" t="s">
        <v>164</v>
      </c>
      <c r="C168" s="4"/>
      <c r="D168" s="6"/>
    </row>
    <row r="169" spans="2:4" ht="12.75">
      <c r="B169" s="4" t="s">
        <v>165</v>
      </c>
      <c r="C169" s="4"/>
      <c r="D169" s="6"/>
    </row>
    <row r="170" spans="2:4" ht="12.75">
      <c r="B170" s="4" t="s">
        <v>215</v>
      </c>
      <c r="C170" s="4"/>
      <c r="D170" s="6"/>
    </row>
    <row r="171" spans="2:4" ht="12.75">
      <c r="B171" s="4" t="s">
        <v>166</v>
      </c>
      <c r="C171" s="4"/>
      <c r="D171" s="6"/>
    </row>
    <row r="172" spans="2:4" ht="12.75">
      <c r="B172" s="4" t="s">
        <v>214</v>
      </c>
      <c r="C172" s="4"/>
      <c r="D172" s="6"/>
    </row>
    <row r="173" spans="2:4" ht="12.75">
      <c r="B173" s="4" t="s">
        <v>213</v>
      </c>
      <c r="C173" s="4"/>
      <c r="D173" s="6"/>
    </row>
    <row r="174" spans="2:4" ht="12.75">
      <c r="B174" s="4" t="s">
        <v>167</v>
      </c>
      <c r="C174" s="4"/>
      <c r="D174" s="6"/>
    </row>
    <row r="175" spans="2:4" ht="12.75">
      <c r="B175" s="4" t="s">
        <v>168</v>
      </c>
      <c r="C175" s="4"/>
      <c r="D175" s="6"/>
    </row>
    <row r="176" spans="2:4" ht="12.75">
      <c r="B176" s="4" t="s">
        <v>169</v>
      </c>
      <c r="C176" s="4"/>
      <c r="D176" s="6"/>
    </row>
    <row r="177" spans="2:4" ht="12.75">
      <c r="B177" s="4" t="s">
        <v>170</v>
      </c>
      <c r="C177" s="4"/>
      <c r="D177" s="6"/>
    </row>
    <row r="178" spans="2:4" ht="12.75">
      <c r="B178" s="4" t="s">
        <v>171</v>
      </c>
      <c r="C178" s="4"/>
      <c r="D178" s="6"/>
    </row>
    <row r="179" spans="2:4" ht="12.75">
      <c r="B179" s="4" t="s">
        <v>172</v>
      </c>
      <c r="C179" s="4"/>
      <c r="D179" s="6"/>
    </row>
    <row r="180" spans="2:4" ht="12.75">
      <c r="B180" s="4" t="s">
        <v>173</v>
      </c>
      <c r="C180" s="4"/>
      <c r="D180" s="6"/>
    </row>
    <row r="181" spans="2:4" ht="12.75">
      <c r="B181" s="4" t="s">
        <v>174</v>
      </c>
      <c r="C181" s="4"/>
      <c r="D181" s="6"/>
    </row>
    <row r="182" spans="2:4" ht="12.75">
      <c r="B182" s="4" t="s">
        <v>175</v>
      </c>
      <c r="C182" s="4"/>
      <c r="D182" s="6"/>
    </row>
    <row r="183" spans="2:4" ht="12.75">
      <c r="B183" s="4" t="s">
        <v>176</v>
      </c>
      <c r="C183" s="4"/>
      <c r="D183" s="6"/>
    </row>
    <row r="184" spans="2:4" ht="12.75">
      <c r="B184" s="4" t="s">
        <v>177</v>
      </c>
      <c r="C184" s="4"/>
      <c r="D184" s="6"/>
    </row>
    <row r="185" spans="2:4" ht="12.75">
      <c r="B185" s="4" t="s">
        <v>178</v>
      </c>
      <c r="C185" s="4"/>
      <c r="D185" s="6"/>
    </row>
    <row r="186" spans="2:4" ht="12.75">
      <c r="B186" s="4" t="s">
        <v>179</v>
      </c>
      <c r="C186" s="4"/>
      <c r="D186" s="6"/>
    </row>
    <row r="187" spans="2:4" ht="12.75">
      <c r="B187" s="4" t="s">
        <v>180</v>
      </c>
      <c r="C187" s="4"/>
      <c r="D187" s="6"/>
    </row>
    <row r="188" spans="2:4" ht="12.75">
      <c r="B188" s="4" t="s">
        <v>181</v>
      </c>
      <c r="C188" s="4"/>
      <c r="D188" s="6"/>
    </row>
    <row r="189" spans="2:4" ht="12.75">
      <c r="B189" s="4" t="s">
        <v>212</v>
      </c>
      <c r="C189" s="4"/>
      <c r="D189" s="6"/>
    </row>
    <row r="190" spans="2:4" ht="12.75">
      <c r="B190" s="4" t="s">
        <v>182</v>
      </c>
      <c r="C190" s="4"/>
      <c r="D190" s="6"/>
    </row>
    <row r="191" spans="2:4" ht="12.75">
      <c r="B191" s="4" t="s">
        <v>183</v>
      </c>
      <c r="C191" s="4"/>
      <c r="D191" s="6"/>
    </row>
    <row r="192" spans="2:4" ht="12.75">
      <c r="B192" s="4" t="s">
        <v>184</v>
      </c>
      <c r="C192" s="4"/>
      <c r="D192" s="6"/>
    </row>
    <row r="193" spans="2:4" ht="12.75">
      <c r="B193" s="4" t="s">
        <v>185</v>
      </c>
      <c r="C193" s="4"/>
      <c r="D193" s="6"/>
    </row>
    <row r="194" spans="2:4" ht="12.75">
      <c r="B194" s="4" t="s">
        <v>186</v>
      </c>
      <c r="C194" s="4"/>
      <c r="D194" s="6"/>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G.MONDESIR</dc:creator>
  <cp:keywords/>
  <dc:description/>
  <cp:lastModifiedBy>CHAPAUT Herve</cp:lastModifiedBy>
  <cp:lastPrinted>2019-05-21T08:43:19Z</cp:lastPrinted>
  <dcterms:created xsi:type="dcterms:W3CDTF">2010-07-07T14:47:51Z</dcterms:created>
  <dcterms:modified xsi:type="dcterms:W3CDTF">2019-05-21T13:57:08Z</dcterms:modified>
  <cp:category/>
  <cp:version/>
  <cp:contentType/>
  <cp:contentStatus/>
</cp:coreProperties>
</file>