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0" windowHeight="8475" activeTab="0"/>
  </bookViews>
  <sheets>
    <sheet name="Tourteaux de colza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<sst xmlns="http://schemas.openxmlformats.org/spreadsheetml/2006/main" count="278" uniqueCount="48">
  <si>
    <t>Campagne : 2011 2012</t>
  </si>
  <si>
    <t>Exportation : Tourteaux de colza (Volume : en tonnes)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</si>
  <si>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</si>
  <si>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</si>
  <si>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</si>
  <si>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</si>
  <si>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</si>
  <si>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</si>
  <si>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</si>
  <si>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</si>
  <si>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</si>
  <si>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</si>
  <si>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</si>
  <si>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</si>
  <si>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Cumul</t>
  </si>
  <si>
    <t>3 - Pays-Bas</t>
  </si>
  <si>
    <t>4 - Allemagne</t>
  </si>
  <si>
    <t>5 - Italie</t>
  </si>
  <si>
    <t>6 - Royaume-Uni</t>
  </si>
  <si>
    <t>7 - Irlande</t>
  </si>
  <si>
    <t>11 - Espagne</t>
  </si>
  <si>
    <t>17 - Belgique</t>
  </si>
  <si>
    <t>18 - Luxembourg</t>
  </si>
  <si>
    <t>38 - Autriche</t>
  </si>
  <si>
    <t>Total UE (15)</t>
  </si>
  <si>
    <t>TOTAL UE (15) + entrants</t>
  </si>
  <si>
    <t>39 - Suisse</t>
  </si>
  <si>
    <t>204 - Maroc</t>
  </si>
  <si>
    <t>400 - Etats-unis d'amérique</t>
  </si>
  <si>
    <t>404 - Canada</t>
  </si>
  <si>
    <t>Total pays tiers</t>
  </si>
  <si>
    <t>TOTAL futurs entrants + pays tiers</t>
  </si>
  <si>
    <t>TOTAL général</t>
  </si>
  <si>
    <t>Importation : Tourteaux de colza (Volume : en tonnes)</t>
  </si>
  <si>
    <t>1 - France</t>
  </si>
  <si>
    <t>10 - Portugal</t>
  </si>
  <si>
    <t>60 - Pologne</t>
  </si>
  <si>
    <t>61 - République Tchèque</t>
  </si>
  <si>
    <t>66 - Roumanie</t>
  </si>
  <si>
    <t>68 - Bulgarie</t>
  </si>
  <si>
    <t>508 - Brésil</t>
  </si>
  <si>
    <t>520 - Paraguay</t>
  </si>
  <si>
    <t>528 - Argentine</t>
  </si>
  <si>
    <t>720 - Chine (république populaire)</t>
  </si>
  <si>
    <t>Campagne : 2010 2011</t>
  </si>
  <si>
    <t>248 - Sénégal</t>
  </si>
  <si>
    <t>72 - Ukraine</t>
  </si>
  <si>
    <t>75 - Russie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</si>
</sst>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* _-#,##0\ &quot;€&quot;;* \-#,##0\ &quot;€&quot;;* _-&quot;-&quot;\ &quot;€&quot;;@"/>
    <numFmt numFmtId="165" formatCode="* #,##0;* \-#,##0;* &quot;-&quot;;@"/>
    <numFmt numFmtId="166" formatCode="* _-#,##0.00\ &quot;€&quot;;* \-#,##0.00\ &quot;€&quot;;* _-&quot;-&quot;??\ &quot;€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\ ###\ ##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color indexed="18"/>
      <name val="Arial"/>
      <family val="0"/>
    </font>
    <font>
      <b/>
      <sz val="8"/>
      <color indexed="16"/>
      <name val="Arial"/>
      <family val="0"/>
    </font>
    <font>
      <b/>
      <sz val="9"/>
      <color indexed="16"/>
      <name val="Arial"/>
      <family val="0"/>
    </font>
    <font>
      <b/>
      <sz val="10"/>
      <color indexed="1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2" fontId="4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72" fontId="5" fillId="0" borderId="0" xfId="0" applyNumberFormat="1" applyFont="1" applyFill="1" applyAlignment="1" applyProtection="1">
      <alignment horizontal="center"/>
      <protection/>
    </xf>
    <xf numFmtId="172" fontId="5" fillId="0" borderId="1" xfId="0" applyNumberFormat="1" applyFont="1" applyFill="1" applyBorder="1" applyAlignment="1" applyProtection="1">
      <alignment horizontal="center"/>
      <protection/>
    </xf>
    <xf numFmtId="172" fontId="4" fillId="0" borderId="1" xfId="0" applyNumberFormat="1" applyFont="1" applyBorder="1" applyAlignment="1">
      <alignment/>
    </xf>
    <xf numFmtId="172" fontId="5" fillId="0" borderId="1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172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771"/>
  <sheetViews>
    <sheetView showGridLines="0" showRowColHeaders="0" tabSelected="1" workbookViewId="0" topLeftCell="A1">
      <selection activeCell="A103" sqref="A103:AE771"/>
    </sheetView>
  </sheetViews>
  <sheetFormatPr defaultColWidth="9.140625" defaultRowHeight="12.75"/>
  <cols>
    <col min="1" max="1" width="30.140625" style="1" customWidth="1"/>
    <col min="2" max="13" width="10.00390625" style="1" customWidth="1"/>
    <col min="14" max="14" width="9.7109375" style="1" customWidth="1"/>
    <col min="15" max="15" width="7.8515625" style="1" customWidth="1"/>
    <col min="16" max="16" width="30.140625" style="1" customWidth="1"/>
    <col min="17" max="27" width="10.00390625" style="1" customWidth="1"/>
    <col min="28" max="28" width="9.7109375" style="1" customWidth="1"/>
    <col min="29" max="29" width="2.00390625" style="1" customWidth="1"/>
    <col min="30" max="255" width="9.140625" style="0" customWidth="1"/>
  </cols>
  <sheetData>
    <row r="2" spans="1:29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3"/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3"/>
      <c r="P4" s="3"/>
      <c r="Q4" s="4" t="s">
        <v>2</v>
      </c>
      <c r="R4" s="4" t="s">
        <v>3</v>
      </c>
      <c r="S4" s="4" t="s">
        <v>4</v>
      </c>
      <c r="T4" s="4" t="s">
        <v>5</v>
      </c>
      <c r="U4" s="4" t="s">
        <v>6</v>
      </c>
      <c r="V4" s="4" t="s">
        <v>7</v>
      </c>
      <c r="W4" s="4" t="s">
        <v>8</v>
      </c>
      <c r="X4" s="4" t="s">
        <v>9</v>
      </c>
      <c r="Y4" s="4" t="s">
        <v>10</v>
      </c>
      <c r="Z4" s="4" t="s">
        <v>11</v>
      </c>
      <c r="AA4" s="4" t="s">
        <v>12</v>
      </c>
      <c r="AB4" s="4" t="s">
        <v>13</v>
      </c>
      <c r="AC4" s="3"/>
    </row>
    <row r="5" spans="1:28" ht="12.75">
      <c r="A5" s="5" t="s">
        <v>15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>
        <f aca="true" t="shared" si="0" ref="N5:N13">SUM(B5:M5)</f>
        <v>0</v>
      </c>
      <c r="P5" s="5" t="s">
        <v>15</v>
      </c>
      <c r="Q5" s="5">
        <f aca="true" t="shared" si="1" ref="Q5:Q13">B5</f>
        <v>0</v>
      </c>
      <c r="R5" s="5">
        <f>C5+Q5</f>
        <v>0</v>
      </c>
      <c r="S5" s="5">
        <f>D5+R5</f>
        <v>0</v>
      </c>
      <c r="T5" s="5">
        <f>E5+S5</f>
        <v>0</v>
      </c>
      <c r="U5" s="5">
        <f>F5+T5</f>
        <v>0</v>
      </c>
      <c r="V5" s="5"/>
      <c r="W5" s="5"/>
      <c r="X5" s="5"/>
      <c r="Y5" s="5"/>
      <c r="Z5" s="5"/>
      <c r="AA5" s="5"/>
      <c r="AB5" s="5"/>
    </row>
    <row r="6" spans="1:28" ht="12.75">
      <c r="A6" s="5" t="s">
        <v>16</v>
      </c>
      <c r="B6" s="5">
        <v>243.9</v>
      </c>
      <c r="C6" s="5">
        <v>193.7</v>
      </c>
      <c r="D6" s="5">
        <v>181.5</v>
      </c>
      <c r="E6" s="5">
        <v>109.3</v>
      </c>
      <c r="F6" s="5">
        <v>703.4</v>
      </c>
      <c r="G6" s="5"/>
      <c r="H6" s="5"/>
      <c r="I6" s="5"/>
      <c r="J6" s="5"/>
      <c r="K6" s="5"/>
      <c r="L6" s="5"/>
      <c r="M6" s="5"/>
      <c r="N6" s="6">
        <f t="shared" si="0"/>
        <v>1431.8</v>
      </c>
      <c r="P6" s="5" t="s">
        <v>16</v>
      </c>
      <c r="Q6" s="5">
        <f t="shared" si="1"/>
        <v>243.9</v>
      </c>
      <c r="R6" s="5">
        <f>C6+Q6</f>
        <v>437.6</v>
      </c>
      <c r="S6" s="5">
        <f>D6+R6</f>
        <v>619.1</v>
      </c>
      <c r="T6" s="5">
        <f>E6+S6</f>
        <v>728.4</v>
      </c>
      <c r="U6" s="5">
        <f>F6+T6</f>
        <v>1431.8</v>
      </c>
      <c r="V6" s="5"/>
      <c r="W6" s="5"/>
      <c r="X6" s="5"/>
      <c r="Y6" s="5"/>
      <c r="Z6" s="5"/>
      <c r="AA6" s="5"/>
      <c r="AB6" s="5"/>
    </row>
    <row r="7" spans="1:28" ht="12.75">
      <c r="A7" s="5" t="s">
        <v>17</v>
      </c>
      <c r="B7" s="5">
        <v>101.6</v>
      </c>
      <c r="C7" s="5">
        <v>69.1</v>
      </c>
      <c r="D7" s="5"/>
      <c r="E7" s="5"/>
      <c r="F7" s="5">
        <v>78.9</v>
      </c>
      <c r="G7" s="5"/>
      <c r="H7" s="5"/>
      <c r="I7" s="5"/>
      <c r="J7" s="5"/>
      <c r="K7" s="5"/>
      <c r="L7" s="5"/>
      <c r="M7" s="5"/>
      <c r="N7" s="6">
        <f t="shared" si="0"/>
        <v>249.6</v>
      </c>
      <c r="P7" s="5" t="s">
        <v>17</v>
      </c>
      <c r="Q7" s="5">
        <f t="shared" si="1"/>
        <v>101.6</v>
      </c>
      <c r="R7" s="5">
        <f>C7+Q7</f>
        <v>170.7</v>
      </c>
      <c r="S7" s="5">
        <f>D7+R7</f>
        <v>170.7</v>
      </c>
      <c r="T7" s="5">
        <f>E7+S7</f>
        <v>170.7</v>
      </c>
      <c r="U7" s="5">
        <f>F7+T7</f>
        <v>249.6</v>
      </c>
      <c r="V7" s="5"/>
      <c r="W7" s="5"/>
      <c r="X7" s="5"/>
      <c r="Y7" s="5"/>
      <c r="Z7" s="5"/>
      <c r="AA7" s="5"/>
      <c r="AB7" s="5"/>
    </row>
    <row r="8" spans="1:28" ht="12.75">
      <c r="A8" s="5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>
        <f t="shared" si="0"/>
        <v>0</v>
      </c>
      <c r="P8" s="5" t="s">
        <v>18</v>
      </c>
      <c r="Q8" s="5">
        <f t="shared" si="1"/>
        <v>0</v>
      </c>
      <c r="R8" s="5">
        <f>C8+Q8</f>
        <v>0</v>
      </c>
      <c r="S8" s="5">
        <f>D8+R8</f>
        <v>0</v>
      </c>
      <c r="T8" s="5">
        <f>E8+S8</f>
        <v>0</v>
      </c>
      <c r="U8" s="5">
        <f>F8+T8</f>
        <v>0</v>
      </c>
      <c r="V8" s="5"/>
      <c r="W8" s="5"/>
      <c r="X8" s="5"/>
      <c r="Y8" s="5"/>
      <c r="Z8" s="5"/>
      <c r="AA8" s="5"/>
      <c r="AB8" s="5"/>
    </row>
    <row r="9" spans="1:28" ht="12.75">
      <c r="A9" s="5" t="s">
        <v>19</v>
      </c>
      <c r="B9" s="5"/>
      <c r="C9" s="5"/>
      <c r="D9" s="5"/>
      <c r="E9" s="5"/>
      <c r="F9" s="5">
        <v>6275.3</v>
      </c>
      <c r="G9" s="5"/>
      <c r="H9" s="5"/>
      <c r="I9" s="5"/>
      <c r="J9" s="5"/>
      <c r="K9" s="5"/>
      <c r="L9" s="5"/>
      <c r="M9" s="5"/>
      <c r="N9" s="6">
        <f t="shared" si="0"/>
        <v>6275.3</v>
      </c>
      <c r="P9" s="5" t="s">
        <v>19</v>
      </c>
      <c r="Q9" s="5">
        <f t="shared" si="1"/>
        <v>0</v>
      </c>
      <c r="R9" s="5">
        <f>C9+Q9</f>
        <v>0</v>
      </c>
      <c r="S9" s="5">
        <f>D9+R9</f>
        <v>0</v>
      </c>
      <c r="T9" s="5">
        <f>E9+S9</f>
        <v>0</v>
      </c>
      <c r="U9" s="5">
        <f>F9+T9</f>
        <v>6275.3</v>
      </c>
      <c r="V9" s="5"/>
      <c r="W9" s="5"/>
      <c r="X9" s="5"/>
      <c r="Y9" s="5"/>
      <c r="Z9" s="5"/>
      <c r="AA9" s="5"/>
      <c r="AB9" s="5"/>
    </row>
    <row r="10" spans="1:28" ht="12.75">
      <c r="A10" s="5" t="s">
        <v>20</v>
      </c>
      <c r="B10" s="5">
        <v>5847.3</v>
      </c>
      <c r="C10" s="5">
        <v>21675.7</v>
      </c>
      <c r="D10" s="5">
        <v>22469.2</v>
      </c>
      <c r="E10" s="5">
        <v>12070</v>
      </c>
      <c r="F10" s="5">
        <v>4049</v>
      </c>
      <c r="G10" s="5"/>
      <c r="H10" s="5"/>
      <c r="I10" s="5"/>
      <c r="J10" s="5"/>
      <c r="K10" s="5"/>
      <c r="L10" s="5"/>
      <c r="M10" s="5"/>
      <c r="N10" s="6">
        <f t="shared" si="0"/>
        <v>66111.2</v>
      </c>
      <c r="P10" s="5" t="s">
        <v>20</v>
      </c>
      <c r="Q10" s="5">
        <f t="shared" si="1"/>
        <v>5847.3</v>
      </c>
      <c r="R10" s="5">
        <f>C10+Q10</f>
        <v>27523</v>
      </c>
      <c r="S10" s="5">
        <f>D10+R10</f>
        <v>49992.2</v>
      </c>
      <c r="T10" s="5">
        <f>E10+S10</f>
        <v>62062.2</v>
      </c>
      <c r="U10" s="5">
        <f>F10+T10</f>
        <v>66111.2</v>
      </c>
      <c r="V10" s="5"/>
      <c r="W10" s="5"/>
      <c r="X10" s="5"/>
      <c r="Y10" s="5"/>
      <c r="Z10" s="5"/>
      <c r="AA10" s="5"/>
      <c r="AB10" s="5"/>
    </row>
    <row r="11" spans="1:28" ht="12.75">
      <c r="A11" s="5" t="s">
        <v>21</v>
      </c>
      <c r="B11" s="5">
        <v>4</v>
      </c>
      <c r="C11" s="5">
        <v>1</v>
      </c>
      <c r="D11" s="5">
        <v>2</v>
      </c>
      <c r="E11" s="5">
        <v>3</v>
      </c>
      <c r="F11" s="5">
        <v>807.4</v>
      </c>
      <c r="G11" s="5"/>
      <c r="H11" s="5"/>
      <c r="I11" s="5"/>
      <c r="J11" s="5"/>
      <c r="K11" s="5"/>
      <c r="L11" s="5"/>
      <c r="M11" s="5"/>
      <c r="N11" s="6">
        <f t="shared" si="0"/>
        <v>817.4</v>
      </c>
      <c r="P11" s="5" t="s">
        <v>21</v>
      </c>
      <c r="Q11" s="5">
        <f t="shared" si="1"/>
        <v>4</v>
      </c>
      <c r="R11" s="5">
        <f>C11+Q11</f>
        <v>5</v>
      </c>
      <c r="S11" s="5">
        <f>D11+R11</f>
        <v>7</v>
      </c>
      <c r="T11" s="5">
        <f>E11+S11</f>
        <v>10</v>
      </c>
      <c r="U11" s="5">
        <f>F11+T11</f>
        <v>817.4</v>
      </c>
      <c r="V11" s="5"/>
      <c r="W11" s="5"/>
      <c r="X11" s="5"/>
      <c r="Y11" s="5"/>
      <c r="Z11" s="5"/>
      <c r="AA11" s="5"/>
      <c r="AB11" s="5"/>
    </row>
    <row r="12" spans="1:28" ht="12.75">
      <c r="A12" s="5" t="s">
        <v>22</v>
      </c>
      <c r="B12" s="5">
        <v>113</v>
      </c>
      <c r="C12" s="5">
        <v>27.3</v>
      </c>
      <c r="D12" s="5"/>
      <c r="E12" s="5">
        <v>82.8</v>
      </c>
      <c r="F12" s="5"/>
      <c r="G12" s="5"/>
      <c r="H12" s="5"/>
      <c r="I12" s="5"/>
      <c r="J12" s="5"/>
      <c r="K12" s="5"/>
      <c r="L12" s="5"/>
      <c r="M12" s="5"/>
      <c r="N12" s="6">
        <f t="shared" si="0"/>
        <v>223.10000000000002</v>
      </c>
      <c r="P12" s="5" t="s">
        <v>22</v>
      </c>
      <c r="Q12" s="5">
        <f t="shared" si="1"/>
        <v>113</v>
      </c>
      <c r="R12" s="5">
        <f>C12+Q12</f>
        <v>140.3</v>
      </c>
      <c r="S12" s="5">
        <f>D12+R12</f>
        <v>140.3</v>
      </c>
      <c r="T12" s="5">
        <f>E12+S12</f>
        <v>223.10000000000002</v>
      </c>
      <c r="U12" s="5">
        <f>F12+T12</f>
        <v>223.10000000000002</v>
      </c>
      <c r="V12" s="5"/>
      <c r="W12" s="5"/>
      <c r="X12" s="5"/>
      <c r="Y12" s="5"/>
      <c r="Z12" s="5"/>
      <c r="AA12" s="5"/>
      <c r="AB12" s="5"/>
    </row>
    <row r="13" spans="1:28" ht="12.75">
      <c r="A13" s="5" t="s">
        <v>23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>
        <f t="shared" si="0"/>
        <v>0</v>
      </c>
      <c r="P13" s="5" t="s">
        <v>23</v>
      </c>
      <c r="Q13" s="5">
        <f t="shared" si="1"/>
        <v>0</v>
      </c>
      <c r="R13" s="5">
        <f>C13+Q13</f>
        <v>0</v>
      </c>
      <c r="S13" s="5">
        <f>D13+R13</f>
        <v>0</v>
      </c>
      <c r="T13" s="5">
        <f>E13+S13</f>
        <v>0</v>
      </c>
      <c r="U13" s="5">
        <f>F13+T13</f>
        <v>0</v>
      </c>
      <c r="V13" s="5"/>
      <c r="W13" s="5"/>
      <c r="X13" s="5"/>
      <c r="Y13" s="5"/>
      <c r="Z13" s="5"/>
      <c r="AA13" s="5"/>
      <c r="AB13" s="5"/>
    </row>
    <row r="14" spans="1:28" ht="12.75">
      <c r="A14" s="7" t="s">
        <v>24</v>
      </c>
      <c r="B14" s="7">
        <f aca="true" t="shared" si="2" ref="B14:N14">SUM(B5:B13)</f>
        <v>6309.8</v>
      </c>
      <c r="C14" s="7">
        <f t="shared" si="2"/>
        <v>21966.8</v>
      </c>
      <c r="D14" s="7">
        <f t="shared" si="2"/>
        <v>22652.7</v>
      </c>
      <c r="E14" s="7">
        <f t="shared" si="2"/>
        <v>12265.099999999999</v>
      </c>
      <c r="F14" s="7">
        <f t="shared" si="2"/>
        <v>11914</v>
      </c>
      <c r="G14" s="7">
        <f t="shared" si="2"/>
        <v>0</v>
      </c>
      <c r="H14" s="7">
        <f t="shared" si="2"/>
        <v>0</v>
      </c>
      <c r="I14" s="7">
        <f t="shared" si="2"/>
        <v>0</v>
      </c>
      <c r="J14" s="7">
        <f t="shared" si="2"/>
        <v>0</v>
      </c>
      <c r="K14" s="7">
        <f t="shared" si="2"/>
        <v>0</v>
      </c>
      <c r="L14" s="7">
        <f t="shared" si="2"/>
        <v>0</v>
      </c>
      <c r="M14" s="7">
        <f t="shared" si="2"/>
        <v>0</v>
      </c>
      <c r="N14" s="7">
        <f t="shared" si="2"/>
        <v>75108.4</v>
      </c>
      <c r="P14" s="7" t="s">
        <v>24</v>
      </c>
      <c r="Q14" s="7">
        <f aca="true" t="shared" si="3" ref="Q14:AB14">SUM(Q5:Q13)</f>
        <v>6309.8</v>
      </c>
      <c r="R14" s="7">
        <f t="shared" si="3"/>
        <v>28276.6</v>
      </c>
      <c r="S14" s="7">
        <f t="shared" si="3"/>
        <v>50929.3</v>
      </c>
      <c r="T14" s="7">
        <f t="shared" si="3"/>
        <v>63194.399999999994</v>
      </c>
      <c r="U14" s="7">
        <f t="shared" si="3"/>
        <v>75108.4</v>
      </c>
      <c r="V14" s="7">
        <f t="shared" si="3"/>
        <v>0</v>
      </c>
      <c r="W14" s="7">
        <f t="shared" si="3"/>
        <v>0</v>
      </c>
      <c r="X14" s="7">
        <f t="shared" si="3"/>
        <v>0</v>
      </c>
      <c r="Y14" s="7">
        <f t="shared" si="3"/>
        <v>0</v>
      </c>
      <c r="Z14" s="7">
        <f t="shared" si="3"/>
        <v>0</v>
      </c>
      <c r="AA14" s="7">
        <f t="shared" si="3"/>
        <v>0</v>
      </c>
      <c r="AB14" s="7">
        <f t="shared" si="3"/>
        <v>0</v>
      </c>
    </row>
    <row r="15" spans="1:28" ht="12.75">
      <c r="A15" s="8" t="s">
        <v>25</v>
      </c>
      <c r="B15" s="8">
        <f aca="true" t="shared" si="4" ref="B15:N15">SUM(B5:B14)/2</f>
        <v>6309.8</v>
      </c>
      <c r="C15" s="8">
        <f t="shared" si="4"/>
        <v>21966.8</v>
      </c>
      <c r="D15" s="8">
        <f t="shared" si="4"/>
        <v>22652.7</v>
      </c>
      <c r="E15" s="8">
        <f t="shared" si="4"/>
        <v>12265.099999999999</v>
      </c>
      <c r="F15" s="8">
        <f t="shared" si="4"/>
        <v>11914</v>
      </c>
      <c r="G15" s="8">
        <f t="shared" si="4"/>
        <v>0</v>
      </c>
      <c r="H15" s="8">
        <f t="shared" si="4"/>
        <v>0</v>
      </c>
      <c r="I15" s="8">
        <f t="shared" si="4"/>
        <v>0</v>
      </c>
      <c r="J15" s="8">
        <f t="shared" si="4"/>
        <v>0</v>
      </c>
      <c r="K15" s="8">
        <f t="shared" si="4"/>
        <v>0</v>
      </c>
      <c r="L15" s="8">
        <f t="shared" si="4"/>
        <v>0</v>
      </c>
      <c r="M15" s="8">
        <f t="shared" si="4"/>
        <v>0</v>
      </c>
      <c r="N15" s="8">
        <f t="shared" si="4"/>
        <v>75108.4</v>
      </c>
      <c r="P15" s="8" t="s">
        <v>25</v>
      </c>
      <c r="Q15" s="8">
        <f aca="true" t="shared" si="5" ref="Q15:AB15">SUM(Q5:Q14)/2</f>
        <v>6309.8</v>
      </c>
      <c r="R15" s="8">
        <f t="shared" si="5"/>
        <v>28276.6</v>
      </c>
      <c r="S15" s="8">
        <f t="shared" si="5"/>
        <v>50929.3</v>
      </c>
      <c r="T15" s="8">
        <f t="shared" si="5"/>
        <v>63194.399999999994</v>
      </c>
      <c r="U15" s="8">
        <f t="shared" si="5"/>
        <v>75108.4</v>
      </c>
      <c r="V15" s="8">
        <f t="shared" si="5"/>
        <v>0</v>
      </c>
      <c r="W15" s="8">
        <f t="shared" si="5"/>
        <v>0</v>
      </c>
      <c r="X15" s="8">
        <f t="shared" si="5"/>
        <v>0</v>
      </c>
      <c r="Y15" s="8">
        <f t="shared" si="5"/>
        <v>0</v>
      </c>
      <c r="Z15" s="8">
        <f t="shared" si="5"/>
        <v>0</v>
      </c>
      <c r="AA15" s="8">
        <f t="shared" si="5"/>
        <v>0</v>
      </c>
      <c r="AB15" s="8">
        <f t="shared" si="5"/>
        <v>0</v>
      </c>
    </row>
    <row r="16" spans="1:28" ht="12.75">
      <c r="A16" s="5" t="s">
        <v>26</v>
      </c>
      <c r="B16" s="5">
        <v>1008.7</v>
      </c>
      <c r="C16" s="5">
        <v>931.2</v>
      </c>
      <c r="D16" s="5">
        <v>576.6</v>
      </c>
      <c r="E16" s="5">
        <v>221.3</v>
      </c>
      <c r="F16" s="5">
        <v>1335.6</v>
      </c>
      <c r="G16" s="5"/>
      <c r="H16" s="5"/>
      <c r="I16" s="5"/>
      <c r="J16" s="5"/>
      <c r="K16" s="5"/>
      <c r="L16" s="5"/>
      <c r="M16" s="5"/>
      <c r="N16" s="6">
        <f>SUM(B16:M16)</f>
        <v>4073.4</v>
      </c>
      <c r="P16" s="5" t="s">
        <v>26</v>
      </c>
      <c r="Q16" s="5">
        <f>B16</f>
        <v>1008.7</v>
      </c>
      <c r="R16" s="5">
        <f>C16+Q16</f>
        <v>1939.9</v>
      </c>
      <c r="S16" s="5">
        <f>D16+R16</f>
        <v>2516.5</v>
      </c>
      <c r="T16" s="5">
        <f>E16+S16</f>
        <v>2737.8</v>
      </c>
      <c r="U16" s="5">
        <f>F16+T16</f>
        <v>4073.4</v>
      </c>
      <c r="V16" s="5"/>
      <c r="W16" s="5"/>
      <c r="X16" s="5"/>
      <c r="Y16" s="5"/>
      <c r="Z16" s="5"/>
      <c r="AA16" s="5"/>
      <c r="AB16" s="5"/>
    </row>
    <row r="17" spans="1:28" ht="12.75">
      <c r="A17" s="5" t="s">
        <v>27</v>
      </c>
      <c r="B17" s="5">
        <v>6328</v>
      </c>
      <c r="C17" s="5">
        <v>4180</v>
      </c>
      <c r="D17" s="5">
        <v>5875.6</v>
      </c>
      <c r="E17" s="5"/>
      <c r="F17" s="5">
        <v>4027.1</v>
      </c>
      <c r="G17" s="5"/>
      <c r="H17" s="5"/>
      <c r="I17" s="5"/>
      <c r="J17" s="5"/>
      <c r="K17" s="5"/>
      <c r="L17" s="5"/>
      <c r="M17" s="5"/>
      <c r="N17" s="6">
        <f>SUM(B17:M17)</f>
        <v>20410.7</v>
      </c>
      <c r="P17" s="5" t="s">
        <v>27</v>
      </c>
      <c r="Q17" s="5">
        <f>B17</f>
        <v>6328</v>
      </c>
      <c r="R17" s="5">
        <f>C17+Q17</f>
        <v>10508</v>
      </c>
      <c r="S17" s="5">
        <f>D17+R17</f>
        <v>16383.6</v>
      </c>
      <c r="T17" s="5">
        <f>E17+S17</f>
        <v>16383.6</v>
      </c>
      <c r="U17" s="5">
        <f>F17+T17</f>
        <v>20410.7</v>
      </c>
      <c r="V17" s="5"/>
      <c r="W17" s="5"/>
      <c r="X17" s="5"/>
      <c r="Y17" s="5"/>
      <c r="Z17" s="5"/>
      <c r="AA17" s="5"/>
      <c r="AB17" s="5"/>
    </row>
    <row r="18" spans="1:28" ht="12.75">
      <c r="A18" s="5" t="s">
        <v>28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>
        <f>SUM(B18:M18)</f>
        <v>0</v>
      </c>
      <c r="P18" s="5" t="s">
        <v>28</v>
      </c>
      <c r="Q18" s="5">
        <f>B18</f>
        <v>0</v>
      </c>
      <c r="R18" s="5">
        <f>C18+Q18</f>
        <v>0</v>
      </c>
      <c r="S18" s="5">
        <f>D18+R18</f>
        <v>0</v>
      </c>
      <c r="T18" s="5">
        <f>E18+S18</f>
        <v>0</v>
      </c>
      <c r="U18" s="5">
        <f>F18+T18</f>
        <v>0</v>
      </c>
      <c r="V18" s="5"/>
      <c r="W18" s="5"/>
      <c r="X18" s="5"/>
      <c r="Y18" s="5"/>
      <c r="Z18" s="5"/>
      <c r="AA18" s="5"/>
      <c r="AB18" s="5"/>
    </row>
    <row r="19" spans="1:28" ht="12.75">
      <c r="A19" s="5" t="s">
        <v>29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>
        <f>SUM(B19:M19)</f>
        <v>0</v>
      </c>
      <c r="P19" s="5" t="s">
        <v>29</v>
      </c>
      <c r="Q19" s="5">
        <f>B19</f>
        <v>0</v>
      </c>
      <c r="R19" s="5">
        <f>C19+Q19</f>
        <v>0</v>
      </c>
      <c r="S19" s="5">
        <f>D19+R19</f>
        <v>0</v>
      </c>
      <c r="T19" s="5">
        <f>E19+S19</f>
        <v>0</v>
      </c>
      <c r="U19" s="5">
        <f>F19+T19</f>
        <v>0</v>
      </c>
      <c r="V19" s="5"/>
      <c r="W19" s="5"/>
      <c r="X19" s="5"/>
      <c r="Y19" s="5"/>
      <c r="Z19" s="5"/>
      <c r="AA19" s="5"/>
      <c r="AB19" s="5"/>
    </row>
    <row r="20" spans="1:28" ht="12.75">
      <c r="A20" s="7" t="s">
        <v>30</v>
      </c>
      <c r="B20" s="7">
        <f aca="true" t="shared" si="6" ref="B20:N20">SUM(B16:B19)</f>
        <v>7336.7</v>
      </c>
      <c r="C20" s="7">
        <f t="shared" si="6"/>
        <v>5111.2</v>
      </c>
      <c r="D20" s="7">
        <f t="shared" si="6"/>
        <v>6452.200000000001</v>
      </c>
      <c r="E20" s="7">
        <f t="shared" si="6"/>
        <v>221.3</v>
      </c>
      <c r="F20" s="7">
        <f t="shared" si="6"/>
        <v>5362.7</v>
      </c>
      <c r="G20" s="7">
        <f t="shared" si="6"/>
        <v>0</v>
      </c>
      <c r="H20" s="7">
        <f t="shared" si="6"/>
        <v>0</v>
      </c>
      <c r="I20" s="7">
        <f t="shared" si="6"/>
        <v>0</v>
      </c>
      <c r="J20" s="7">
        <f t="shared" si="6"/>
        <v>0</v>
      </c>
      <c r="K20" s="7">
        <f t="shared" si="6"/>
        <v>0</v>
      </c>
      <c r="L20" s="7">
        <f t="shared" si="6"/>
        <v>0</v>
      </c>
      <c r="M20" s="7">
        <f t="shared" si="6"/>
        <v>0</v>
      </c>
      <c r="N20" s="7">
        <f t="shared" si="6"/>
        <v>24484.100000000002</v>
      </c>
      <c r="P20" s="7" t="s">
        <v>30</v>
      </c>
      <c r="Q20" s="7">
        <f aca="true" t="shared" si="7" ref="Q20:AB20">SUM(Q16:Q19)</f>
        <v>7336.7</v>
      </c>
      <c r="R20" s="7">
        <f t="shared" si="7"/>
        <v>12447.9</v>
      </c>
      <c r="S20" s="7">
        <f t="shared" si="7"/>
        <v>18900.1</v>
      </c>
      <c r="T20" s="7">
        <f t="shared" si="7"/>
        <v>19121.4</v>
      </c>
      <c r="U20" s="7">
        <f t="shared" si="7"/>
        <v>24484.100000000002</v>
      </c>
      <c r="V20" s="7">
        <f t="shared" si="7"/>
        <v>0</v>
      </c>
      <c r="W20" s="7">
        <f t="shared" si="7"/>
        <v>0</v>
      </c>
      <c r="X20" s="7">
        <f t="shared" si="7"/>
        <v>0</v>
      </c>
      <c r="Y20" s="7">
        <f t="shared" si="7"/>
        <v>0</v>
      </c>
      <c r="Z20" s="7">
        <f t="shared" si="7"/>
        <v>0</v>
      </c>
      <c r="AA20" s="7">
        <f t="shared" si="7"/>
        <v>0</v>
      </c>
      <c r="AB20" s="7">
        <f t="shared" si="7"/>
        <v>0</v>
      </c>
    </row>
    <row r="21" spans="1:28" ht="12.75">
      <c r="A21" s="8" t="s">
        <v>31</v>
      </c>
      <c r="B21" s="8">
        <f aca="true" t="shared" si="8" ref="B21:N21">SUM(B16:B20)/2</f>
        <v>7336.7</v>
      </c>
      <c r="C21" s="8">
        <f t="shared" si="8"/>
        <v>5111.2</v>
      </c>
      <c r="D21" s="8">
        <f t="shared" si="8"/>
        <v>6452.200000000001</v>
      </c>
      <c r="E21" s="8">
        <f t="shared" si="8"/>
        <v>221.3</v>
      </c>
      <c r="F21" s="8">
        <f t="shared" si="8"/>
        <v>5362.7</v>
      </c>
      <c r="G21" s="8">
        <f t="shared" si="8"/>
        <v>0</v>
      </c>
      <c r="H21" s="8">
        <f t="shared" si="8"/>
        <v>0</v>
      </c>
      <c r="I21" s="8">
        <f t="shared" si="8"/>
        <v>0</v>
      </c>
      <c r="J21" s="8">
        <f t="shared" si="8"/>
        <v>0</v>
      </c>
      <c r="K21" s="8">
        <f t="shared" si="8"/>
        <v>0</v>
      </c>
      <c r="L21" s="8">
        <f t="shared" si="8"/>
        <v>0</v>
      </c>
      <c r="M21" s="8">
        <f t="shared" si="8"/>
        <v>0</v>
      </c>
      <c r="N21" s="8">
        <f t="shared" si="8"/>
        <v>24484.100000000002</v>
      </c>
      <c r="P21" s="8" t="s">
        <v>31</v>
      </c>
      <c r="Q21" s="8">
        <f aca="true" t="shared" si="9" ref="Q21:AB21">SUM(Q16:Q20)/2</f>
        <v>7336.7</v>
      </c>
      <c r="R21" s="8">
        <f t="shared" si="9"/>
        <v>12447.9</v>
      </c>
      <c r="S21" s="8">
        <f t="shared" si="9"/>
        <v>18900.1</v>
      </c>
      <c r="T21" s="8">
        <f t="shared" si="9"/>
        <v>19121.4</v>
      </c>
      <c r="U21" s="8">
        <f t="shared" si="9"/>
        <v>24484.100000000002</v>
      </c>
      <c r="V21" s="8">
        <f t="shared" si="9"/>
        <v>0</v>
      </c>
      <c r="W21" s="8">
        <f t="shared" si="9"/>
        <v>0</v>
      </c>
      <c r="X21" s="8">
        <f t="shared" si="9"/>
        <v>0</v>
      </c>
      <c r="Y21" s="8">
        <f t="shared" si="9"/>
        <v>0</v>
      </c>
      <c r="Z21" s="8">
        <f t="shared" si="9"/>
        <v>0</v>
      </c>
      <c r="AA21" s="8">
        <f t="shared" si="9"/>
        <v>0</v>
      </c>
      <c r="AB21" s="8">
        <f t="shared" si="9"/>
        <v>0</v>
      </c>
    </row>
    <row r="22" spans="1:28" ht="12.75">
      <c r="A22" s="9" t="s">
        <v>32</v>
      </c>
      <c r="B22" s="9">
        <f aca="true" t="shared" si="10" ref="B22:N22">SUM(B5:B21)/3</f>
        <v>13646.5</v>
      </c>
      <c r="C22" s="9">
        <f t="shared" si="10"/>
        <v>27077.999999999996</v>
      </c>
      <c r="D22" s="9">
        <f t="shared" si="10"/>
        <v>29104.900000000005</v>
      </c>
      <c r="E22" s="9">
        <f t="shared" si="10"/>
        <v>12486.400000000001</v>
      </c>
      <c r="F22" s="9">
        <f t="shared" si="10"/>
        <v>17276.699999999997</v>
      </c>
      <c r="G22" s="9">
        <f t="shared" si="10"/>
        <v>0</v>
      </c>
      <c r="H22" s="9">
        <f t="shared" si="10"/>
        <v>0</v>
      </c>
      <c r="I22" s="9">
        <f t="shared" si="10"/>
        <v>0</v>
      </c>
      <c r="J22" s="9">
        <f t="shared" si="10"/>
        <v>0</v>
      </c>
      <c r="K22" s="9">
        <f t="shared" si="10"/>
        <v>0</v>
      </c>
      <c r="L22" s="9">
        <f t="shared" si="10"/>
        <v>0</v>
      </c>
      <c r="M22" s="9">
        <f t="shared" si="10"/>
        <v>0</v>
      </c>
      <c r="N22" s="9">
        <f t="shared" si="10"/>
        <v>99592.49999999999</v>
      </c>
      <c r="P22" s="9" t="s">
        <v>32</v>
      </c>
      <c r="Q22" s="9">
        <f aca="true" t="shared" si="11" ref="Q22:AB22">SUM(Q5:Q21)/3</f>
        <v>13646.5</v>
      </c>
      <c r="R22" s="9">
        <f t="shared" si="11"/>
        <v>40724.49999999999</v>
      </c>
      <c r="S22" s="9">
        <f t="shared" si="11"/>
        <v>69829.40000000001</v>
      </c>
      <c r="T22" s="9">
        <f t="shared" si="11"/>
        <v>82315.79999999999</v>
      </c>
      <c r="U22" s="9">
        <f t="shared" si="11"/>
        <v>99592.49999999999</v>
      </c>
      <c r="V22" s="9">
        <f t="shared" si="11"/>
        <v>0</v>
      </c>
      <c r="W22" s="9">
        <f t="shared" si="11"/>
        <v>0</v>
      </c>
      <c r="X22" s="9">
        <f t="shared" si="11"/>
        <v>0</v>
      </c>
      <c r="Y22" s="9">
        <f t="shared" si="11"/>
        <v>0</v>
      </c>
      <c r="Z22" s="9">
        <f t="shared" si="11"/>
        <v>0</v>
      </c>
      <c r="AA22" s="9">
        <f t="shared" si="11"/>
        <v>0</v>
      </c>
      <c r="AB22" s="9">
        <f t="shared" si="11"/>
        <v>0</v>
      </c>
    </row>
    <row r="24" spans="1:29" ht="12.75">
      <c r="A24" s="2" t="s">
        <v>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.75">
      <c r="A25" s="2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.75">
      <c r="A26" s="3"/>
      <c r="B26" s="4" t="s">
        <v>2</v>
      </c>
      <c r="C26" s="4" t="s">
        <v>3</v>
      </c>
      <c r="D26" s="4" t="s">
        <v>4</v>
      </c>
      <c r="E26" s="4" t="s">
        <v>5</v>
      </c>
      <c r="F26" s="4" t="s">
        <v>6</v>
      </c>
      <c r="G26" s="4" t="s">
        <v>7</v>
      </c>
      <c r="H26" s="4" t="s">
        <v>8</v>
      </c>
      <c r="I26" s="4" t="s">
        <v>9</v>
      </c>
      <c r="J26" s="4" t="s">
        <v>10</v>
      </c>
      <c r="K26" s="4" t="s">
        <v>11</v>
      </c>
      <c r="L26" s="4" t="s">
        <v>12</v>
      </c>
      <c r="M26" s="4" t="s">
        <v>13</v>
      </c>
      <c r="N26" s="4" t="s">
        <v>14</v>
      </c>
      <c r="O26" s="3"/>
      <c r="P26" s="3"/>
      <c r="Q26" s="4" t="s">
        <v>2</v>
      </c>
      <c r="R26" s="4" t="s">
        <v>3</v>
      </c>
      <c r="S26" s="4" t="s">
        <v>4</v>
      </c>
      <c r="T26" s="4" t="s">
        <v>5</v>
      </c>
      <c r="U26" s="4" t="s">
        <v>6</v>
      </c>
      <c r="V26" s="4" t="s">
        <v>7</v>
      </c>
      <c r="W26" s="4" t="s">
        <v>8</v>
      </c>
      <c r="X26" s="4" t="s">
        <v>9</v>
      </c>
      <c r="Y26" s="4" t="s">
        <v>10</v>
      </c>
      <c r="Z26" s="4" t="s">
        <v>11</v>
      </c>
      <c r="AA26" s="4" t="s">
        <v>12</v>
      </c>
      <c r="AB26" s="4" t="s">
        <v>13</v>
      </c>
      <c r="AC26" s="3"/>
    </row>
    <row r="27" spans="1:28" ht="12.75">
      <c r="A27" s="5" t="s">
        <v>34</v>
      </c>
      <c r="B27" s="5"/>
      <c r="C27" s="5">
        <v>31</v>
      </c>
      <c r="D27" s="5">
        <v>30.2</v>
      </c>
      <c r="E27" s="5"/>
      <c r="F27" s="5">
        <v>101.3</v>
      </c>
      <c r="G27" s="5"/>
      <c r="H27" s="5"/>
      <c r="I27" s="5"/>
      <c r="J27" s="5"/>
      <c r="K27" s="5"/>
      <c r="L27" s="5"/>
      <c r="M27" s="5"/>
      <c r="N27" s="6">
        <f aca="true" t="shared" si="12" ref="N27:N39">SUM(B27:M27)</f>
        <v>162.5</v>
      </c>
      <c r="P27" s="5" t="s">
        <v>34</v>
      </c>
      <c r="Q27" s="5">
        <f aca="true" t="shared" si="13" ref="Q27:Q39">B27</f>
        <v>0</v>
      </c>
      <c r="R27" s="5">
        <f>C27+Q27</f>
        <v>31</v>
      </c>
      <c r="S27" s="5">
        <f>D27+R27</f>
        <v>61.2</v>
      </c>
      <c r="T27" s="5">
        <f>E27+S27</f>
        <v>61.2</v>
      </c>
      <c r="U27" s="5">
        <f>F27+T27</f>
        <v>162.5</v>
      </c>
      <c r="V27" s="5"/>
      <c r="W27" s="5"/>
      <c r="X27" s="5"/>
      <c r="Y27" s="5"/>
      <c r="Z27" s="5"/>
      <c r="AA27" s="5"/>
      <c r="AB27" s="5"/>
    </row>
    <row r="28" spans="1:28" ht="12.75">
      <c r="A28" s="5" t="s">
        <v>15</v>
      </c>
      <c r="B28" s="5">
        <v>2099.7</v>
      </c>
      <c r="C28" s="5">
        <v>985.5</v>
      </c>
      <c r="D28" s="5">
        <v>2601.2</v>
      </c>
      <c r="E28" s="5">
        <v>2109</v>
      </c>
      <c r="F28" s="5">
        <v>4344.6</v>
      </c>
      <c r="G28" s="5"/>
      <c r="H28" s="5"/>
      <c r="I28" s="5"/>
      <c r="J28" s="5"/>
      <c r="K28" s="5"/>
      <c r="L28" s="5"/>
      <c r="M28" s="5"/>
      <c r="N28" s="6">
        <f t="shared" si="12"/>
        <v>12140</v>
      </c>
      <c r="P28" s="5" t="s">
        <v>15</v>
      </c>
      <c r="Q28" s="5">
        <f t="shared" si="13"/>
        <v>2099.7</v>
      </c>
      <c r="R28" s="5">
        <f>C28+Q28</f>
        <v>3085.2</v>
      </c>
      <c r="S28" s="5">
        <f>D28+R28</f>
        <v>5686.4</v>
      </c>
      <c r="T28" s="5">
        <f>E28+S28</f>
        <v>7795.4</v>
      </c>
      <c r="U28" s="5">
        <f>F28+T28</f>
        <v>12140</v>
      </c>
      <c r="V28" s="5"/>
      <c r="W28" s="5"/>
      <c r="X28" s="5"/>
      <c r="Y28" s="5"/>
      <c r="Z28" s="5"/>
      <c r="AA28" s="5"/>
      <c r="AB28" s="5"/>
    </row>
    <row r="29" spans="1:28" ht="12.75">
      <c r="A29" s="5" t="s">
        <v>16</v>
      </c>
      <c r="B29" s="5">
        <v>7652.7</v>
      </c>
      <c r="C29" s="5">
        <v>17094.8</v>
      </c>
      <c r="D29" s="5">
        <v>7342.9</v>
      </c>
      <c r="E29" s="5">
        <v>16877.5</v>
      </c>
      <c r="F29" s="5">
        <v>8446.6</v>
      </c>
      <c r="G29" s="5"/>
      <c r="H29" s="5"/>
      <c r="I29" s="5"/>
      <c r="J29" s="5"/>
      <c r="K29" s="5"/>
      <c r="L29" s="5"/>
      <c r="M29" s="5"/>
      <c r="N29" s="6">
        <f t="shared" si="12"/>
        <v>57414.5</v>
      </c>
      <c r="P29" s="5" t="s">
        <v>16</v>
      </c>
      <c r="Q29" s="5">
        <f t="shared" si="13"/>
        <v>7652.7</v>
      </c>
      <c r="R29" s="5">
        <f>C29+Q29</f>
        <v>24747.5</v>
      </c>
      <c r="S29" s="5">
        <f>D29+R29</f>
        <v>32090.4</v>
      </c>
      <c r="T29" s="5">
        <f>E29+S29</f>
        <v>48967.9</v>
      </c>
      <c r="U29" s="5">
        <f>F29+T29</f>
        <v>57414.5</v>
      </c>
      <c r="V29" s="5"/>
      <c r="W29" s="5"/>
      <c r="X29" s="5"/>
      <c r="Y29" s="5"/>
      <c r="Z29" s="5"/>
      <c r="AA29" s="5"/>
      <c r="AB29" s="5"/>
    </row>
    <row r="30" spans="1:28" ht="12.75">
      <c r="A30" s="5" t="s">
        <v>17</v>
      </c>
      <c r="B30" s="5">
        <v>33.9</v>
      </c>
      <c r="C30" s="5">
        <v>50.2</v>
      </c>
      <c r="D30" s="5">
        <v>26.2</v>
      </c>
      <c r="E30" s="5">
        <v>0.3</v>
      </c>
      <c r="F30" s="5">
        <v>24.7</v>
      </c>
      <c r="G30" s="5"/>
      <c r="H30" s="5"/>
      <c r="I30" s="5"/>
      <c r="J30" s="5"/>
      <c r="K30" s="5"/>
      <c r="L30" s="5"/>
      <c r="M30" s="5"/>
      <c r="N30" s="6">
        <f t="shared" si="12"/>
        <v>135.29999999999998</v>
      </c>
      <c r="P30" s="5" t="s">
        <v>17</v>
      </c>
      <c r="Q30" s="5">
        <f t="shared" si="13"/>
        <v>33.9</v>
      </c>
      <c r="R30" s="5">
        <f>C30+Q30</f>
        <v>84.1</v>
      </c>
      <c r="S30" s="5">
        <f>D30+R30</f>
        <v>110.3</v>
      </c>
      <c r="T30" s="5">
        <f>E30+S30</f>
        <v>110.6</v>
      </c>
      <c r="U30" s="5">
        <f>F30+T30</f>
        <v>135.29999999999998</v>
      </c>
      <c r="V30" s="5"/>
      <c r="W30" s="5"/>
      <c r="X30" s="5"/>
      <c r="Y30" s="5"/>
      <c r="Z30" s="5"/>
      <c r="AA30" s="5"/>
      <c r="AB30" s="5"/>
    </row>
    <row r="31" spans="1:28" ht="12.75">
      <c r="A31" s="5" t="s">
        <v>18</v>
      </c>
      <c r="B31" s="5">
        <v>2127.4</v>
      </c>
      <c r="C31" s="5">
        <v>12298.3</v>
      </c>
      <c r="D31" s="5">
        <v>8674.7</v>
      </c>
      <c r="E31" s="5">
        <v>7525.5</v>
      </c>
      <c r="F31" s="5">
        <v>6666.5</v>
      </c>
      <c r="G31" s="5"/>
      <c r="H31" s="5"/>
      <c r="I31" s="5"/>
      <c r="J31" s="5"/>
      <c r="K31" s="5"/>
      <c r="L31" s="5"/>
      <c r="M31" s="5"/>
      <c r="N31" s="6">
        <f t="shared" si="12"/>
        <v>37292.4</v>
      </c>
      <c r="P31" s="5" t="s">
        <v>18</v>
      </c>
      <c r="Q31" s="5">
        <f t="shared" si="13"/>
        <v>2127.4</v>
      </c>
      <c r="R31" s="5">
        <f>C31+Q31</f>
        <v>14425.699999999999</v>
      </c>
      <c r="S31" s="5">
        <f>D31+R31</f>
        <v>23100.4</v>
      </c>
      <c r="T31" s="5">
        <f>E31+S31</f>
        <v>30625.9</v>
      </c>
      <c r="U31" s="5">
        <f>F31+T31</f>
        <v>37292.4</v>
      </c>
      <c r="V31" s="5"/>
      <c r="W31" s="5"/>
      <c r="X31" s="5"/>
      <c r="Y31" s="5"/>
      <c r="Z31" s="5"/>
      <c r="AA31" s="5"/>
      <c r="AB31" s="5"/>
    </row>
    <row r="32" spans="1:28" ht="12.75">
      <c r="A32" s="5" t="s">
        <v>35</v>
      </c>
      <c r="B32" s="5"/>
      <c r="C32" s="5">
        <v>368.7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6">
        <f t="shared" si="12"/>
        <v>368.7</v>
      </c>
      <c r="P32" s="5" t="s">
        <v>35</v>
      </c>
      <c r="Q32" s="5">
        <f t="shared" si="13"/>
        <v>0</v>
      </c>
      <c r="R32" s="5">
        <f>C32+Q32</f>
        <v>368.7</v>
      </c>
      <c r="S32" s="5">
        <f>D32+R32</f>
        <v>368.7</v>
      </c>
      <c r="T32" s="5">
        <f>E32+S32</f>
        <v>368.7</v>
      </c>
      <c r="U32" s="5">
        <f>F32+T32</f>
        <v>368.7</v>
      </c>
      <c r="V32" s="5"/>
      <c r="W32" s="5"/>
      <c r="X32" s="5"/>
      <c r="Y32" s="5"/>
      <c r="Z32" s="5"/>
      <c r="AA32" s="5"/>
      <c r="AB32" s="5"/>
    </row>
    <row r="33" spans="1:28" ht="12.75">
      <c r="A33" s="5" t="s">
        <v>20</v>
      </c>
      <c r="B33" s="5">
        <v>814.8</v>
      </c>
      <c r="C33" s="5">
        <v>328.4</v>
      </c>
      <c r="D33" s="5">
        <v>151.9</v>
      </c>
      <c r="E33" s="5">
        <v>56</v>
      </c>
      <c r="F33" s="5">
        <v>10.2</v>
      </c>
      <c r="G33" s="5"/>
      <c r="H33" s="5"/>
      <c r="I33" s="5"/>
      <c r="J33" s="5"/>
      <c r="K33" s="5"/>
      <c r="L33" s="5"/>
      <c r="M33" s="5"/>
      <c r="N33" s="6">
        <f t="shared" si="12"/>
        <v>1361.3</v>
      </c>
      <c r="P33" s="5" t="s">
        <v>20</v>
      </c>
      <c r="Q33" s="5">
        <f t="shared" si="13"/>
        <v>814.8</v>
      </c>
      <c r="R33" s="5">
        <f>C33+Q33</f>
        <v>1143.1999999999998</v>
      </c>
      <c r="S33" s="5">
        <f>D33+R33</f>
        <v>1295.1</v>
      </c>
      <c r="T33" s="5">
        <f>E33+S33</f>
        <v>1351.1</v>
      </c>
      <c r="U33" s="5">
        <f>F33+T33</f>
        <v>1361.3</v>
      </c>
      <c r="V33" s="5"/>
      <c r="W33" s="5"/>
      <c r="X33" s="5"/>
      <c r="Y33" s="5"/>
      <c r="Z33" s="5"/>
      <c r="AA33" s="5"/>
      <c r="AB33" s="5"/>
    </row>
    <row r="34" spans="1:28" ht="12.75">
      <c r="A34" s="5" t="s">
        <v>21</v>
      </c>
      <c r="B34" s="5">
        <v>5449.4</v>
      </c>
      <c r="C34" s="5">
        <v>17973.7</v>
      </c>
      <c r="D34" s="5">
        <v>19102.4</v>
      </c>
      <c r="E34" s="5">
        <v>9960.1</v>
      </c>
      <c r="F34" s="5">
        <v>12403.4</v>
      </c>
      <c r="G34" s="5"/>
      <c r="H34" s="5"/>
      <c r="I34" s="5"/>
      <c r="J34" s="5"/>
      <c r="K34" s="5"/>
      <c r="L34" s="5"/>
      <c r="M34" s="5"/>
      <c r="N34" s="6">
        <f t="shared" si="12"/>
        <v>64889</v>
      </c>
      <c r="P34" s="5" t="s">
        <v>21</v>
      </c>
      <c r="Q34" s="5">
        <f t="shared" si="13"/>
        <v>5449.4</v>
      </c>
      <c r="R34" s="5">
        <f>C34+Q34</f>
        <v>23423.1</v>
      </c>
      <c r="S34" s="5">
        <f>D34+R34</f>
        <v>42525.5</v>
      </c>
      <c r="T34" s="5">
        <f>E34+S34</f>
        <v>52485.6</v>
      </c>
      <c r="U34" s="5">
        <f>F34+T34</f>
        <v>64889</v>
      </c>
      <c r="V34" s="5"/>
      <c r="W34" s="5"/>
      <c r="X34" s="5"/>
      <c r="Y34" s="5"/>
      <c r="Z34" s="5"/>
      <c r="AA34" s="5"/>
      <c r="AB34" s="5"/>
    </row>
    <row r="35" spans="1:28" ht="12.75">
      <c r="A35" s="5" t="s">
        <v>22</v>
      </c>
      <c r="B35" s="5"/>
      <c r="C35" s="5">
        <v>27</v>
      </c>
      <c r="D35" s="5">
        <v>108.6</v>
      </c>
      <c r="E35" s="5"/>
      <c r="F35" s="5">
        <v>52.4</v>
      </c>
      <c r="G35" s="5"/>
      <c r="H35" s="5"/>
      <c r="I35" s="5"/>
      <c r="J35" s="5"/>
      <c r="K35" s="5"/>
      <c r="L35" s="5"/>
      <c r="M35" s="5"/>
      <c r="N35" s="6">
        <f t="shared" si="12"/>
        <v>188</v>
      </c>
      <c r="P35" s="5" t="s">
        <v>22</v>
      </c>
      <c r="Q35" s="5">
        <f t="shared" si="13"/>
        <v>0</v>
      </c>
      <c r="R35" s="5">
        <f>C35+Q35</f>
        <v>27</v>
      </c>
      <c r="S35" s="5">
        <f>D35+R35</f>
        <v>135.6</v>
      </c>
      <c r="T35" s="5">
        <f>E35+S35</f>
        <v>135.6</v>
      </c>
      <c r="U35" s="5">
        <f>F35+T35</f>
        <v>188</v>
      </c>
      <c r="V35" s="5"/>
      <c r="W35" s="5"/>
      <c r="X35" s="5"/>
      <c r="Y35" s="5"/>
      <c r="Z35" s="5"/>
      <c r="AA35" s="5"/>
      <c r="AB35" s="5"/>
    </row>
    <row r="36" spans="1:28" ht="12.75">
      <c r="A36" s="5" t="s">
        <v>36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>
        <f t="shared" si="12"/>
        <v>0</v>
      </c>
      <c r="P36" s="5" t="s">
        <v>36</v>
      </c>
      <c r="Q36" s="5">
        <f t="shared" si="13"/>
        <v>0</v>
      </c>
      <c r="R36" s="5">
        <f>C36+Q36</f>
        <v>0</v>
      </c>
      <c r="S36" s="5">
        <f>D36+R36</f>
        <v>0</v>
      </c>
      <c r="T36" s="5">
        <f>E36+S36</f>
        <v>0</v>
      </c>
      <c r="U36" s="5">
        <f>F36+T36</f>
        <v>0</v>
      </c>
      <c r="V36" s="5"/>
      <c r="W36" s="5"/>
      <c r="X36" s="5"/>
      <c r="Y36" s="5"/>
      <c r="Z36" s="5"/>
      <c r="AA36" s="5"/>
      <c r="AB36" s="5"/>
    </row>
    <row r="37" spans="1:28" ht="12.75">
      <c r="A37" s="5" t="s">
        <v>37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>
        <f t="shared" si="12"/>
        <v>0</v>
      </c>
      <c r="P37" s="5" t="s">
        <v>37</v>
      </c>
      <c r="Q37" s="5">
        <f t="shared" si="13"/>
        <v>0</v>
      </c>
      <c r="R37" s="5">
        <f>C37+Q37</f>
        <v>0</v>
      </c>
      <c r="S37" s="5">
        <f>D37+R37</f>
        <v>0</v>
      </c>
      <c r="T37" s="5">
        <f>E37+S37</f>
        <v>0</v>
      </c>
      <c r="U37" s="5">
        <f>F37+T37</f>
        <v>0</v>
      </c>
      <c r="V37" s="5"/>
      <c r="W37" s="5"/>
      <c r="X37" s="5"/>
      <c r="Y37" s="5"/>
      <c r="Z37" s="5"/>
      <c r="AA37" s="5"/>
      <c r="AB37" s="5"/>
    </row>
    <row r="38" spans="1:28" ht="12.75">
      <c r="A38" s="5" t="s">
        <v>38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>
        <f t="shared" si="12"/>
        <v>0</v>
      </c>
      <c r="P38" s="5" t="s">
        <v>38</v>
      </c>
      <c r="Q38" s="5">
        <f t="shared" si="13"/>
        <v>0</v>
      </c>
      <c r="R38" s="5">
        <f>C38+Q38</f>
        <v>0</v>
      </c>
      <c r="S38" s="5">
        <f>D38+R38</f>
        <v>0</v>
      </c>
      <c r="T38" s="5">
        <f>E38+S38</f>
        <v>0</v>
      </c>
      <c r="U38" s="5">
        <f>F38+T38</f>
        <v>0</v>
      </c>
      <c r="V38" s="5"/>
      <c r="W38" s="5"/>
      <c r="X38" s="5"/>
      <c r="Y38" s="5"/>
      <c r="Z38" s="5"/>
      <c r="AA38" s="5"/>
      <c r="AB38" s="5"/>
    </row>
    <row r="39" spans="1:28" ht="12.75">
      <c r="A39" s="5" t="s">
        <v>39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>
        <f t="shared" si="12"/>
        <v>0</v>
      </c>
      <c r="P39" s="5" t="s">
        <v>39</v>
      </c>
      <c r="Q39" s="5">
        <f t="shared" si="13"/>
        <v>0</v>
      </c>
      <c r="R39" s="5">
        <f>C39+Q39</f>
        <v>0</v>
      </c>
      <c r="S39" s="5">
        <f>D39+R39</f>
        <v>0</v>
      </c>
      <c r="T39" s="5">
        <f>E39+S39</f>
        <v>0</v>
      </c>
      <c r="U39" s="5">
        <f>F39+T39</f>
        <v>0</v>
      </c>
      <c r="V39" s="5"/>
      <c r="W39" s="5"/>
      <c r="X39" s="5"/>
      <c r="Y39" s="5"/>
      <c r="Z39" s="5"/>
      <c r="AA39" s="5"/>
      <c r="AB39" s="5"/>
    </row>
    <row r="40" spans="1:28" ht="12.75">
      <c r="A40" s="7" t="s">
        <v>24</v>
      </c>
      <c r="B40" s="7">
        <f aca="true" t="shared" si="14" ref="B40:N40">SUM(B27:B39)</f>
        <v>18177.899999999998</v>
      </c>
      <c r="C40" s="7">
        <f t="shared" si="14"/>
        <v>49157.600000000006</v>
      </c>
      <c r="D40" s="7">
        <f t="shared" si="14"/>
        <v>38038.1</v>
      </c>
      <c r="E40" s="7">
        <f t="shared" si="14"/>
        <v>36528.4</v>
      </c>
      <c r="F40" s="7">
        <f t="shared" si="14"/>
        <v>32049.700000000004</v>
      </c>
      <c r="G40" s="7">
        <f t="shared" si="14"/>
        <v>0</v>
      </c>
      <c r="H40" s="7">
        <f t="shared" si="14"/>
        <v>0</v>
      </c>
      <c r="I40" s="7">
        <f t="shared" si="14"/>
        <v>0</v>
      </c>
      <c r="J40" s="7">
        <f t="shared" si="14"/>
        <v>0</v>
      </c>
      <c r="K40" s="7">
        <f t="shared" si="14"/>
        <v>0</v>
      </c>
      <c r="L40" s="7">
        <f t="shared" si="14"/>
        <v>0</v>
      </c>
      <c r="M40" s="7">
        <f t="shared" si="14"/>
        <v>0</v>
      </c>
      <c r="N40" s="7">
        <f t="shared" si="14"/>
        <v>173951.7</v>
      </c>
      <c r="P40" s="7" t="s">
        <v>24</v>
      </c>
      <c r="Q40" s="7">
        <f aca="true" t="shared" si="15" ref="Q40:AB40">SUM(Q27:Q39)</f>
        <v>18177.899999999998</v>
      </c>
      <c r="R40" s="7">
        <f t="shared" si="15"/>
        <v>67335.5</v>
      </c>
      <c r="S40" s="7">
        <f t="shared" si="15"/>
        <v>105373.6</v>
      </c>
      <c r="T40" s="7">
        <f t="shared" si="15"/>
        <v>141902</v>
      </c>
      <c r="U40" s="7">
        <f t="shared" si="15"/>
        <v>173951.7</v>
      </c>
      <c r="V40" s="7">
        <f t="shared" si="15"/>
        <v>0</v>
      </c>
      <c r="W40" s="7">
        <f t="shared" si="15"/>
        <v>0</v>
      </c>
      <c r="X40" s="7">
        <f t="shared" si="15"/>
        <v>0</v>
      </c>
      <c r="Y40" s="7">
        <f t="shared" si="15"/>
        <v>0</v>
      </c>
      <c r="Z40" s="7">
        <f t="shared" si="15"/>
        <v>0</v>
      </c>
      <c r="AA40" s="7">
        <f t="shared" si="15"/>
        <v>0</v>
      </c>
      <c r="AB40" s="7">
        <f t="shared" si="15"/>
        <v>0</v>
      </c>
    </row>
    <row r="41" spans="1:28" ht="12.75">
      <c r="A41" s="8" t="s">
        <v>25</v>
      </c>
      <c r="B41" s="8">
        <f aca="true" t="shared" si="16" ref="B41:N41">SUM(B27:B40)/2</f>
        <v>18177.899999999998</v>
      </c>
      <c r="C41" s="8">
        <f t="shared" si="16"/>
        <v>49157.600000000006</v>
      </c>
      <c r="D41" s="8">
        <f t="shared" si="16"/>
        <v>38038.1</v>
      </c>
      <c r="E41" s="8">
        <f t="shared" si="16"/>
        <v>36528.4</v>
      </c>
      <c r="F41" s="8">
        <f t="shared" si="16"/>
        <v>32049.700000000004</v>
      </c>
      <c r="G41" s="8">
        <f t="shared" si="16"/>
        <v>0</v>
      </c>
      <c r="H41" s="8">
        <f t="shared" si="16"/>
        <v>0</v>
      </c>
      <c r="I41" s="8">
        <f t="shared" si="16"/>
        <v>0</v>
      </c>
      <c r="J41" s="8">
        <f t="shared" si="16"/>
        <v>0</v>
      </c>
      <c r="K41" s="8">
        <f t="shared" si="16"/>
        <v>0</v>
      </c>
      <c r="L41" s="8">
        <f t="shared" si="16"/>
        <v>0</v>
      </c>
      <c r="M41" s="8">
        <f t="shared" si="16"/>
        <v>0</v>
      </c>
      <c r="N41" s="8">
        <f t="shared" si="16"/>
        <v>173951.7</v>
      </c>
      <c r="P41" s="8" t="s">
        <v>25</v>
      </c>
      <c r="Q41" s="8">
        <f aca="true" t="shared" si="17" ref="Q41:AB41">SUM(Q27:Q40)/2</f>
        <v>18177.899999999998</v>
      </c>
      <c r="R41" s="8">
        <f t="shared" si="17"/>
        <v>67335.5</v>
      </c>
      <c r="S41" s="8">
        <f t="shared" si="17"/>
        <v>105373.6</v>
      </c>
      <c r="T41" s="8">
        <f t="shared" si="17"/>
        <v>141902</v>
      </c>
      <c r="U41" s="8">
        <f t="shared" si="17"/>
        <v>173951.7</v>
      </c>
      <c r="V41" s="8">
        <f t="shared" si="17"/>
        <v>0</v>
      </c>
      <c r="W41" s="8">
        <f t="shared" si="17"/>
        <v>0</v>
      </c>
      <c r="X41" s="8">
        <f t="shared" si="17"/>
        <v>0</v>
      </c>
      <c r="Y41" s="8">
        <f t="shared" si="17"/>
        <v>0</v>
      </c>
      <c r="Z41" s="8">
        <f t="shared" si="17"/>
        <v>0</v>
      </c>
      <c r="AA41" s="8">
        <f t="shared" si="17"/>
        <v>0</v>
      </c>
      <c r="AB41" s="8">
        <f t="shared" si="17"/>
        <v>0</v>
      </c>
    </row>
    <row r="42" spans="1:28" ht="12.75">
      <c r="A42" s="5" t="s">
        <v>26</v>
      </c>
      <c r="B42" s="5"/>
      <c r="C42" s="5"/>
      <c r="D42" s="5"/>
      <c r="E42" s="5"/>
      <c r="F42" s="5">
        <v>119.3</v>
      </c>
      <c r="G42" s="5"/>
      <c r="H42" s="5"/>
      <c r="I42" s="5"/>
      <c r="J42" s="5"/>
      <c r="K42" s="5"/>
      <c r="L42" s="5"/>
      <c r="M42" s="5"/>
      <c r="N42" s="6">
        <f>SUM(B42:M42)</f>
        <v>119.3</v>
      </c>
      <c r="P42" s="5" t="s">
        <v>26</v>
      </c>
      <c r="Q42" s="5">
        <f>B42</f>
        <v>0</v>
      </c>
      <c r="R42" s="5">
        <f>C42+Q42</f>
        <v>0</v>
      </c>
      <c r="S42" s="5">
        <f>D42+R42</f>
        <v>0</v>
      </c>
      <c r="T42" s="5">
        <f>E42+S42</f>
        <v>0</v>
      </c>
      <c r="U42" s="5">
        <f>F42+T42</f>
        <v>119.3</v>
      </c>
      <c r="V42" s="5"/>
      <c r="W42" s="5"/>
      <c r="X42" s="5"/>
      <c r="Y42" s="5"/>
      <c r="Z42" s="5"/>
      <c r="AA42" s="5"/>
      <c r="AB42" s="5"/>
    </row>
    <row r="43" spans="1:28" ht="12.75">
      <c r="A43" s="5" t="s">
        <v>40</v>
      </c>
      <c r="B43" s="5"/>
      <c r="C43" s="5">
        <v>2026.9</v>
      </c>
      <c r="D43" s="5">
        <v>1000.2</v>
      </c>
      <c r="E43" s="5">
        <v>1499.9</v>
      </c>
      <c r="F43" s="5">
        <v>1500.2</v>
      </c>
      <c r="G43" s="5"/>
      <c r="H43" s="5"/>
      <c r="I43" s="5"/>
      <c r="J43" s="5"/>
      <c r="K43" s="5"/>
      <c r="L43" s="5"/>
      <c r="M43" s="5"/>
      <c r="N43" s="6">
        <f>SUM(B43:M43)</f>
        <v>6027.2</v>
      </c>
      <c r="P43" s="5" t="s">
        <v>40</v>
      </c>
      <c r="Q43" s="5">
        <f>B43</f>
        <v>0</v>
      </c>
      <c r="R43" s="5">
        <f>C43+Q43</f>
        <v>2026.9</v>
      </c>
      <c r="S43" s="5">
        <f>D43+R43</f>
        <v>3027.1000000000004</v>
      </c>
      <c r="T43" s="5">
        <f>E43+S43</f>
        <v>4527</v>
      </c>
      <c r="U43" s="5">
        <f>F43+T43</f>
        <v>6027.2</v>
      </c>
      <c r="V43" s="5"/>
      <c r="W43" s="5"/>
      <c r="X43" s="5"/>
      <c r="Y43" s="5"/>
      <c r="Z43" s="5"/>
      <c r="AA43" s="5"/>
      <c r="AB43" s="5"/>
    </row>
    <row r="44" spans="1:28" ht="12.75">
      <c r="A44" s="5" t="s">
        <v>41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>
        <f>SUM(B44:M44)</f>
        <v>0</v>
      </c>
      <c r="P44" s="5" t="s">
        <v>41</v>
      </c>
      <c r="Q44" s="5">
        <f>B44</f>
        <v>0</v>
      </c>
      <c r="R44" s="5">
        <f>C44+Q44</f>
        <v>0</v>
      </c>
      <c r="S44" s="5">
        <f>D44+R44</f>
        <v>0</v>
      </c>
      <c r="T44" s="5">
        <f>E44+S44</f>
        <v>0</v>
      </c>
      <c r="U44" s="5">
        <f>F44+T44</f>
        <v>0</v>
      </c>
      <c r="V44" s="5"/>
      <c r="W44" s="5"/>
      <c r="X44" s="5"/>
      <c r="Y44" s="5"/>
      <c r="Z44" s="5"/>
      <c r="AA44" s="5"/>
      <c r="AB44" s="5"/>
    </row>
    <row r="45" spans="1:28" ht="12.75">
      <c r="A45" s="5" t="s">
        <v>42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>
        <f>SUM(B45:M45)</f>
        <v>0</v>
      </c>
      <c r="P45" s="5" t="s">
        <v>42</v>
      </c>
      <c r="Q45" s="5">
        <f>B45</f>
        <v>0</v>
      </c>
      <c r="R45" s="5">
        <f>C45+Q45</f>
        <v>0</v>
      </c>
      <c r="S45" s="5">
        <f>D45+R45</f>
        <v>0</v>
      </c>
      <c r="T45" s="5">
        <f>E45+S45</f>
        <v>0</v>
      </c>
      <c r="U45" s="5">
        <f>F45+T45</f>
        <v>0</v>
      </c>
      <c r="V45" s="5"/>
      <c r="W45" s="5"/>
      <c r="X45" s="5"/>
      <c r="Y45" s="5"/>
      <c r="Z45" s="5"/>
      <c r="AA45" s="5"/>
      <c r="AB45" s="5"/>
    </row>
    <row r="46" spans="1:28" ht="12.75">
      <c r="A46" s="5" t="s">
        <v>43</v>
      </c>
      <c r="B46" s="5">
        <v>28.9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>
        <f>SUM(B46:M46)</f>
        <v>28.9</v>
      </c>
      <c r="P46" s="5" t="s">
        <v>43</v>
      </c>
      <c r="Q46" s="5">
        <f>B46</f>
        <v>28.9</v>
      </c>
      <c r="R46" s="5">
        <f>C46+Q46</f>
        <v>28.9</v>
      </c>
      <c r="S46" s="5">
        <f>D46+R46</f>
        <v>28.9</v>
      </c>
      <c r="T46" s="5">
        <f>E46+S46</f>
        <v>28.9</v>
      </c>
      <c r="U46" s="5">
        <f>F46+T46</f>
        <v>28.9</v>
      </c>
      <c r="V46" s="5"/>
      <c r="W46" s="5"/>
      <c r="X46" s="5"/>
      <c r="Y46" s="5"/>
      <c r="Z46" s="5"/>
      <c r="AA46" s="5"/>
      <c r="AB46" s="5"/>
    </row>
    <row r="47" spans="1:28" ht="12.75">
      <c r="A47" s="7" t="s">
        <v>30</v>
      </c>
      <c r="B47" s="7">
        <f aca="true" t="shared" si="18" ref="B47:N47">SUM(B42:B46)</f>
        <v>28.9</v>
      </c>
      <c r="C47" s="7">
        <f t="shared" si="18"/>
        <v>2026.9</v>
      </c>
      <c r="D47" s="7">
        <f t="shared" si="18"/>
        <v>1000.2</v>
      </c>
      <c r="E47" s="7">
        <f t="shared" si="18"/>
        <v>1499.9</v>
      </c>
      <c r="F47" s="7">
        <f t="shared" si="18"/>
        <v>1619.5</v>
      </c>
      <c r="G47" s="7">
        <f t="shared" si="18"/>
        <v>0</v>
      </c>
      <c r="H47" s="7">
        <f t="shared" si="18"/>
        <v>0</v>
      </c>
      <c r="I47" s="7">
        <f t="shared" si="18"/>
        <v>0</v>
      </c>
      <c r="J47" s="7">
        <f t="shared" si="18"/>
        <v>0</v>
      </c>
      <c r="K47" s="7">
        <f t="shared" si="18"/>
        <v>0</v>
      </c>
      <c r="L47" s="7">
        <f t="shared" si="18"/>
        <v>0</v>
      </c>
      <c r="M47" s="7">
        <f t="shared" si="18"/>
        <v>0</v>
      </c>
      <c r="N47" s="7">
        <f t="shared" si="18"/>
        <v>6175.4</v>
      </c>
      <c r="P47" s="7" t="s">
        <v>30</v>
      </c>
      <c r="Q47" s="7">
        <f aca="true" t="shared" si="19" ref="Q47:AB47">SUM(Q42:Q46)</f>
        <v>28.9</v>
      </c>
      <c r="R47" s="7">
        <f t="shared" si="19"/>
        <v>2055.8</v>
      </c>
      <c r="S47" s="7">
        <f t="shared" si="19"/>
        <v>3056.0000000000005</v>
      </c>
      <c r="T47" s="7">
        <f t="shared" si="19"/>
        <v>4555.9</v>
      </c>
      <c r="U47" s="7">
        <f t="shared" si="19"/>
        <v>6175.4</v>
      </c>
      <c r="V47" s="7">
        <f t="shared" si="19"/>
        <v>0</v>
      </c>
      <c r="W47" s="7">
        <f t="shared" si="19"/>
        <v>0</v>
      </c>
      <c r="X47" s="7">
        <f t="shared" si="19"/>
        <v>0</v>
      </c>
      <c r="Y47" s="7">
        <f t="shared" si="19"/>
        <v>0</v>
      </c>
      <c r="Z47" s="7">
        <f t="shared" si="19"/>
        <v>0</v>
      </c>
      <c r="AA47" s="7">
        <f t="shared" si="19"/>
        <v>0</v>
      </c>
      <c r="AB47" s="7">
        <f t="shared" si="19"/>
        <v>0</v>
      </c>
    </row>
    <row r="48" spans="1:28" ht="12.75">
      <c r="A48" s="8" t="s">
        <v>31</v>
      </c>
      <c r="B48" s="8">
        <f aca="true" t="shared" si="20" ref="B48:N48">SUM(B42:B47)/2</f>
        <v>28.9</v>
      </c>
      <c r="C48" s="8">
        <f t="shared" si="20"/>
        <v>2026.9</v>
      </c>
      <c r="D48" s="8">
        <f t="shared" si="20"/>
        <v>1000.2</v>
      </c>
      <c r="E48" s="8">
        <f t="shared" si="20"/>
        <v>1499.9</v>
      </c>
      <c r="F48" s="8">
        <f t="shared" si="20"/>
        <v>1619.5</v>
      </c>
      <c r="G48" s="8">
        <f t="shared" si="20"/>
        <v>0</v>
      </c>
      <c r="H48" s="8">
        <f t="shared" si="20"/>
        <v>0</v>
      </c>
      <c r="I48" s="8">
        <f t="shared" si="20"/>
        <v>0</v>
      </c>
      <c r="J48" s="8">
        <f t="shared" si="20"/>
        <v>0</v>
      </c>
      <c r="K48" s="8">
        <f t="shared" si="20"/>
        <v>0</v>
      </c>
      <c r="L48" s="8">
        <f t="shared" si="20"/>
        <v>0</v>
      </c>
      <c r="M48" s="8">
        <f t="shared" si="20"/>
        <v>0</v>
      </c>
      <c r="N48" s="8">
        <f t="shared" si="20"/>
        <v>6175.4</v>
      </c>
      <c r="P48" s="8" t="s">
        <v>31</v>
      </c>
      <c r="Q48" s="8">
        <f aca="true" t="shared" si="21" ref="Q48:AB48">SUM(Q42:Q47)/2</f>
        <v>28.9</v>
      </c>
      <c r="R48" s="8">
        <f t="shared" si="21"/>
        <v>2055.8</v>
      </c>
      <c r="S48" s="8">
        <f t="shared" si="21"/>
        <v>3056.0000000000005</v>
      </c>
      <c r="T48" s="8">
        <f t="shared" si="21"/>
        <v>4555.9</v>
      </c>
      <c r="U48" s="8">
        <f t="shared" si="21"/>
        <v>6175.4</v>
      </c>
      <c r="V48" s="8">
        <f t="shared" si="21"/>
        <v>0</v>
      </c>
      <c r="W48" s="8">
        <f t="shared" si="21"/>
        <v>0</v>
      </c>
      <c r="X48" s="8">
        <f t="shared" si="21"/>
        <v>0</v>
      </c>
      <c r="Y48" s="8">
        <f t="shared" si="21"/>
        <v>0</v>
      </c>
      <c r="Z48" s="8">
        <f t="shared" si="21"/>
        <v>0</v>
      </c>
      <c r="AA48" s="8">
        <f t="shared" si="21"/>
        <v>0</v>
      </c>
      <c r="AB48" s="8">
        <f t="shared" si="21"/>
        <v>0</v>
      </c>
    </row>
    <row r="49" spans="1:28" ht="12.75">
      <c r="A49" s="9" t="s">
        <v>32</v>
      </c>
      <c r="B49" s="9">
        <f aca="true" t="shared" si="22" ref="B49:N49">SUM(B27:B48)/3</f>
        <v>18206.8</v>
      </c>
      <c r="C49" s="9">
        <f t="shared" si="22"/>
        <v>51184.5</v>
      </c>
      <c r="D49" s="9">
        <f t="shared" si="22"/>
        <v>39038.299999999996</v>
      </c>
      <c r="E49" s="9">
        <f t="shared" si="22"/>
        <v>38028.299999999996</v>
      </c>
      <c r="F49" s="9">
        <f t="shared" si="22"/>
        <v>33669.200000000004</v>
      </c>
      <c r="G49" s="9">
        <f t="shared" si="22"/>
        <v>0</v>
      </c>
      <c r="H49" s="9">
        <f t="shared" si="22"/>
        <v>0</v>
      </c>
      <c r="I49" s="9">
        <f t="shared" si="22"/>
        <v>0</v>
      </c>
      <c r="J49" s="9">
        <f t="shared" si="22"/>
        <v>0</v>
      </c>
      <c r="K49" s="9">
        <f t="shared" si="22"/>
        <v>0</v>
      </c>
      <c r="L49" s="9">
        <f t="shared" si="22"/>
        <v>0</v>
      </c>
      <c r="M49" s="9">
        <f t="shared" si="22"/>
        <v>0</v>
      </c>
      <c r="N49" s="9">
        <f t="shared" si="22"/>
        <v>180127.1</v>
      </c>
      <c r="P49" s="9" t="s">
        <v>32</v>
      </c>
      <c r="Q49" s="9">
        <f aca="true" t="shared" si="23" ref="Q49:AB49">SUM(Q27:Q48)/3</f>
        <v>18206.8</v>
      </c>
      <c r="R49" s="9">
        <f t="shared" si="23"/>
        <v>69391.29999999999</v>
      </c>
      <c r="S49" s="9">
        <f t="shared" si="23"/>
        <v>108429.60000000002</v>
      </c>
      <c r="T49" s="9">
        <f t="shared" si="23"/>
        <v>146457.90000000002</v>
      </c>
      <c r="U49" s="9">
        <f t="shared" si="23"/>
        <v>180127.1</v>
      </c>
      <c r="V49" s="9">
        <f t="shared" si="23"/>
        <v>0</v>
      </c>
      <c r="W49" s="9">
        <f t="shared" si="23"/>
        <v>0</v>
      </c>
      <c r="X49" s="9">
        <f t="shared" si="23"/>
        <v>0</v>
      </c>
      <c r="Y49" s="9">
        <f t="shared" si="23"/>
        <v>0</v>
      </c>
      <c r="Z49" s="9">
        <f t="shared" si="23"/>
        <v>0</v>
      </c>
      <c r="AA49" s="9">
        <f t="shared" si="23"/>
        <v>0</v>
      </c>
      <c r="AB49" s="9">
        <f t="shared" si="23"/>
        <v>0</v>
      </c>
    </row>
    <row r="51" spans="1:29" ht="12.75">
      <c r="A51" s="2" t="s">
        <v>44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.75">
      <c r="A52" s="2" t="s">
        <v>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.75">
      <c r="A53" s="3"/>
      <c r="B53" s="4" t="s">
        <v>2</v>
      </c>
      <c r="C53" s="4" t="s">
        <v>3</v>
      </c>
      <c r="D53" s="4" t="s">
        <v>4</v>
      </c>
      <c r="E53" s="4" t="s">
        <v>5</v>
      </c>
      <c r="F53" s="4" t="s">
        <v>6</v>
      </c>
      <c r="G53" s="4" t="s">
        <v>7</v>
      </c>
      <c r="H53" s="4" t="s">
        <v>8</v>
      </c>
      <c r="I53" s="4" t="s">
        <v>9</v>
      </c>
      <c r="J53" s="4" t="s">
        <v>10</v>
      </c>
      <c r="K53" s="4" t="s">
        <v>11</v>
      </c>
      <c r="L53" s="4" t="s">
        <v>12</v>
      </c>
      <c r="M53" s="4" t="s">
        <v>13</v>
      </c>
      <c r="N53" s="4" t="s">
        <v>14</v>
      </c>
      <c r="O53" s="3"/>
      <c r="P53" s="3"/>
      <c r="Q53" s="4" t="s">
        <v>2</v>
      </c>
      <c r="R53" s="4" t="s">
        <v>3</v>
      </c>
      <c r="S53" s="4" t="s">
        <v>4</v>
      </c>
      <c r="T53" s="4" t="s">
        <v>5</v>
      </c>
      <c r="U53" s="4" t="s">
        <v>6</v>
      </c>
      <c r="V53" s="4" t="s">
        <v>7</v>
      </c>
      <c r="W53" s="4" t="s">
        <v>8</v>
      </c>
      <c r="X53" s="4" t="s">
        <v>9</v>
      </c>
      <c r="Y53" s="4" t="s">
        <v>10</v>
      </c>
      <c r="Z53" s="4" t="s">
        <v>11</v>
      </c>
      <c r="AA53" s="4" t="s">
        <v>12</v>
      </c>
      <c r="AB53" s="4" t="s">
        <v>13</v>
      </c>
      <c r="AC53" s="3"/>
    </row>
    <row r="54" spans="1:28" ht="12.75">
      <c r="A54" s="5" t="s">
        <v>15</v>
      </c>
      <c r="B54" s="5">
        <v>13.1</v>
      </c>
      <c r="C54" s="5"/>
      <c r="D54" s="5"/>
      <c r="E54" s="5">
        <v>104.3</v>
      </c>
      <c r="F54" s="5"/>
      <c r="G54" s="5">
        <v>50.3</v>
      </c>
      <c r="H54" s="5"/>
      <c r="I54" s="5"/>
      <c r="J54" s="5"/>
      <c r="K54" s="5"/>
      <c r="L54" s="5"/>
      <c r="M54" s="5">
        <v>56.5</v>
      </c>
      <c r="N54" s="6">
        <f aca="true" t="shared" si="24" ref="N54:N63">SUM(B54:M54)</f>
        <v>224.2</v>
      </c>
      <c r="P54" s="5" t="s">
        <v>15</v>
      </c>
      <c r="Q54" s="5">
        <f aca="true" t="shared" si="25" ref="Q54:Q63">B54</f>
        <v>13.1</v>
      </c>
      <c r="R54" s="5">
        <f>C54+Q54</f>
        <v>13.1</v>
      </c>
      <c r="S54" s="5">
        <f>D54+R54</f>
        <v>13.1</v>
      </c>
      <c r="T54" s="5">
        <f>E54+S54</f>
        <v>117.39999999999999</v>
      </c>
      <c r="U54" s="5">
        <f>F54+T54</f>
        <v>117.39999999999999</v>
      </c>
      <c r="V54" s="5">
        <f>G54+U54</f>
        <v>167.7</v>
      </c>
      <c r="W54" s="5">
        <f>H54+V54</f>
        <v>167.7</v>
      </c>
      <c r="X54" s="5">
        <f>I54+W54</f>
        <v>167.7</v>
      </c>
      <c r="Y54" s="5">
        <f>J54+X54</f>
        <v>167.7</v>
      </c>
      <c r="Z54" s="5">
        <f>K54+Y54</f>
        <v>167.7</v>
      </c>
      <c r="AA54" s="5">
        <f>L54+Z54</f>
        <v>167.7</v>
      </c>
      <c r="AB54" s="5">
        <f>M54+AA54</f>
        <v>224.2</v>
      </c>
    </row>
    <row r="55" spans="1:28" ht="12.75">
      <c r="A55" s="5" t="s">
        <v>16</v>
      </c>
      <c r="B55" s="5">
        <v>379.7</v>
      </c>
      <c r="C55" s="5">
        <v>76.3</v>
      </c>
      <c r="D55" s="5">
        <v>402.6</v>
      </c>
      <c r="E55" s="5">
        <v>1171.7</v>
      </c>
      <c r="F55" s="5">
        <v>641.9</v>
      </c>
      <c r="G55" s="5">
        <v>278.5</v>
      </c>
      <c r="H55" s="5"/>
      <c r="I55" s="5">
        <v>233.5</v>
      </c>
      <c r="J55" s="5">
        <v>433.1</v>
      </c>
      <c r="K55" s="5">
        <v>436.5</v>
      </c>
      <c r="L55" s="5">
        <v>349.7</v>
      </c>
      <c r="M55" s="5">
        <v>297.1</v>
      </c>
      <c r="N55" s="6">
        <f t="shared" si="24"/>
        <v>4700.6</v>
      </c>
      <c r="P55" s="5" t="s">
        <v>16</v>
      </c>
      <c r="Q55" s="5">
        <f t="shared" si="25"/>
        <v>379.7</v>
      </c>
      <c r="R55" s="5">
        <f>C55+Q55</f>
        <v>456</v>
      </c>
      <c r="S55" s="5">
        <f>D55+R55</f>
        <v>858.6</v>
      </c>
      <c r="T55" s="5">
        <f>E55+S55</f>
        <v>2030.3000000000002</v>
      </c>
      <c r="U55" s="5">
        <f>F55+T55</f>
        <v>2672.2000000000003</v>
      </c>
      <c r="V55" s="5">
        <f>G55+U55</f>
        <v>2950.7000000000003</v>
      </c>
      <c r="W55" s="5">
        <f>H55+V55</f>
        <v>2950.7000000000003</v>
      </c>
      <c r="X55" s="5">
        <f>I55+W55</f>
        <v>3184.2000000000003</v>
      </c>
      <c r="Y55" s="5">
        <f>J55+X55</f>
        <v>3617.3</v>
      </c>
      <c r="Z55" s="5">
        <f>K55+Y55</f>
        <v>4053.8</v>
      </c>
      <c r="AA55" s="5">
        <f>L55+Z55</f>
        <v>4403.5</v>
      </c>
      <c r="AB55" s="5">
        <f>M55+AA55</f>
        <v>4700.6</v>
      </c>
    </row>
    <row r="56" spans="1:28" ht="12.75">
      <c r="A56" s="5" t="s">
        <v>17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>
        <v>25.7</v>
      </c>
      <c r="M56" s="5">
        <v>148</v>
      </c>
      <c r="N56" s="6">
        <f t="shared" si="24"/>
        <v>173.7</v>
      </c>
      <c r="P56" s="5" t="s">
        <v>17</v>
      </c>
      <c r="Q56" s="5">
        <f t="shared" si="25"/>
        <v>0</v>
      </c>
      <c r="R56" s="5">
        <f>C56+Q56</f>
        <v>0</v>
      </c>
      <c r="S56" s="5">
        <f>D56+R56</f>
        <v>0</v>
      </c>
      <c r="T56" s="5">
        <f>E56+S56</f>
        <v>0</v>
      </c>
      <c r="U56" s="5">
        <f>F56+T56</f>
        <v>0</v>
      </c>
      <c r="V56" s="5">
        <f>G56+U56</f>
        <v>0</v>
      </c>
      <c r="W56" s="5">
        <f>H56+V56</f>
        <v>0</v>
      </c>
      <c r="X56" s="5">
        <f>I56+W56</f>
        <v>0</v>
      </c>
      <c r="Y56" s="5">
        <f>J56+X56</f>
        <v>0</v>
      </c>
      <c r="Z56" s="5">
        <f>K56+Y56</f>
        <v>0</v>
      </c>
      <c r="AA56" s="5">
        <f>L56+Z56</f>
        <v>25.7</v>
      </c>
      <c r="AB56" s="5">
        <f>M56+AA56</f>
        <v>173.7</v>
      </c>
    </row>
    <row r="57" spans="1:28" ht="12.75">
      <c r="A57" s="5" t="s">
        <v>18</v>
      </c>
      <c r="B57" s="5"/>
      <c r="C57" s="5"/>
      <c r="D57" s="5"/>
      <c r="E57" s="5">
        <v>3300</v>
      </c>
      <c r="F57" s="5">
        <v>2296.9</v>
      </c>
      <c r="G57" s="5">
        <v>4240</v>
      </c>
      <c r="H57" s="5"/>
      <c r="I57" s="5"/>
      <c r="J57" s="5"/>
      <c r="K57" s="5"/>
      <c r="L57" s="5"/>
      <c r="M57" s="5"/>
      <c r="N57" s="6">
        <f t="shared" si="24"/>
        <v>9836.9</v>
      </c>
      <c r="P57" s="5" t="s">
        <v>18</v>
      </c>
      <c r="Q57" s="5">
        <f t="shared" si="25"/>
        <v>0</v>
      </c>
      <c r="R57" s="5">
        <f>C57+Q57</f>
        <v>0</v>
      </c>
      <c r="S57" s="5">
        <f>D57+R57</f>
        <v>0</v>
      </c>
      <c r="T57" s="5">
        <f>E57+S57</f>
        <v>3300</v>
      </c>
      <c r="U57" s="5">
        <f>F57+T57</f>
        <v>5596.9</v>
      </c>
      <c r="V57" s="5">
        <f>G57+U57</f>
        <v>9836.9</v>
      </c>
      <c r="W57" s="5">
        <f>H57+V57</f>
        <v>9836.9</v>
      </c>
      <c r="X57" s="5">
        <f>I57+W57</f>
        <v>9836.9</v>
      </c>
      <c r="Y57" s="5">
        <f>J57+X57</f>
        <v>9836.9</v>
      </c>
      <c r="Z57" s="5">
        <f>K57+Y57</f>
        <v>9836.9</v>
      </c>
      <c r="AA57" s="5">
        <f>L57+Z57</f>
        <v>9836.9</v>
      </c>
      <c r="AB57" s="5">
        <f>M57+AA57</f>
        <v>9836.9</v>
      </c>
    </row>
    <row r="58" spans="1:28" ht="12.75">
      <c r="A58" s="5" t="s">
        <v>19</v>
      </c>
      <c r="B58" s="5"/>
      <c r="C58" s="5">
        <v>1884.3</v>
      </c>
      <c r="D58" s="5"/>
      <c r="E58" s="5"/>
      <c r="F58" s="5">
        <v>3146.3</v>
      </c>
      <c r="G58" s="5">
        <v>7308.7</v>
      </c>
      <c r="H58" s="5"/>
      <c r="I58" s="5">
        <v>4648.4</v>
      </c>
      <c r="J58" s="5">
        <v>5291.4</v>
      </c>
      <c r="K58" s="5">
        <v>9299.9</v>
      </c>
      <c r="L58" s="5"/>
      <c r="M58" s="5">
        <v>6170</v>
      </c>
      <c r="N58" s="6">
        <f t="shared" si="24"/>
        <v>37749</v>
      </c>
      <c r="P58" s="5" t="s">
        <v>19</v>
      </c>
      <c r="Q58" s="5">
        <f t="shared" si="25"/>
        <v>0</v>
      </c>
      <c r="R58" s="5">
        <f>C58+Q58</f>
        <v>1884.3</v>
      </c>
      <c r="S58" s="5">
        <f>D58+R58</f>
        <v>1884.3</v>
      </c>
      <c r="T58" s="5">
        <f>E58+S58</f>
        <v>1884.3</v>
      </c>
      <c r="U58" s="5">
        <f>F58+T58</f>
        <v>5030.6</v>
      </c>
      <c r="V58" s="5">
        <f>G58+U58</f>
        <v>12339.3</v>
      </c>
      <c r="W58" s="5">
        <f>H58+V58</f>
        <v>12339.3</v>
      </c>
      <c r="X58" s="5">
        <f>I58+W58</f>
        <v>16987.699999999997</v>
      </c>
      <c r="Y58" s="5">
        <f>J58+X58</f>
        <v>22279.1</v>
      </c>
      <c r="Z58" s="5">
        <f>K58+Y58</f>
        <v>31579</v>
      </c>
      <c r="AA58" s="5">
        <f>L58+Z58</f>
        <v>31579</v>
      </c>
      <c r="AB58" s="5">
        <f>M58+AA58</f>
        <v>37749</v>
      </c>
    </row>
    <row r="59" spans="1:28" ht="12.75">
      <c r="A59" s="5" t="s">
        <v>35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6">
        <f t="shared" si="24"/>
        <v>0</v>
      </c>
      <c r="P59" s="5" t="s">
        <v>35</v>
      </c>
      <c r="Q59" s="5">
        <f t="shared" si="25"/>
        <v>0</v>
      </c>
      <c r="R59" s="5">
        <f>C59+Q59</f>
        <v>0</v>
      </c>
      <c r="S59" s="5">
        <f>D59+R59</f>
        <v>0</v>
      </c>
      <c r="T59" s="5">
        <f>E59+S59</f>
        <v>0</v>
      </c>
      <c r="U59" s="5">
        <f>F59+T59</f>
        <v>0</v>
      </c>
      <c r="V59" s="5">
        <f>G59+U59</f>
        <v>0</v>
      </c>
      <c r="W59" s="5">
        <f>H59+V59</f>
        <v>0</v>
      </c>
      <c r="X59" s="5">
        <f>I59+W59</f>
        <v>0</v>
      </c>
      <c r="Y59" s="5">
        <f>J59+X59</f>
        <v>0</v>
      </c>
      <c r="Z59" s="5">
        <f>K59+Y59</f>
        <v>0</v>
      </c>
      <c r="AA59" s="5">
        <f>L59+Z59</f>
        <v>0</v>
      </c>
      <c r="AB59" s="5">
        <f>M59+AA59</f>
        <v>0</v>
      </c>
    </row>
    <row r="60" spans="1:28" ht="12.75">
      <c r="A60" s="5" t="s">
        <v>20</v>
      </c>
      <c r="B60" s="5">
        <v>3627.1</v>
      </c>
      <c r="C60" s="5">
        <v>8243.8</v>
      </c>
      <c r="D60" s="5">
        <v>13172.6</v>
      </c>
      <c r="E60" s="5">
        <v>4185.5</v>
      </c>
      <c r="F60" s="5">
        <v>1242.9</v>
      </c>
      <c r="G60" s="5">
        <v>26013.8</v>
      </c>
      <c r="H60" s="5"/>
      <c r="I60" s="5">
        <v>16304.4</v>
      </c>
      <c r="J60" s="5">
        <v>20282.3</v>
      </c>
      <c r="K60" s="5">
        <v>12470.9</v>
      </c>
      <c r="L60" s="5">
        <v>31357.3</v>
      </c>
      <c r="M60" s="5">
        <v>21458.4</v>
      </c>
      <c r="N60" s="6">
        <f t="shared" si="24"/>
        <v>158358.99999999997</v>
      </c>
      <c r="P60" s="5" t="s">
        <v>20</v>
      </c>
      <c r="Q60" s="5">
        <f t="shared" si="25"/>
        <v>3627.1</v>
      </c>
      <c r="R60" s="5">
        <f>C60+Q60</f>
        <v>11870.9</v>
      </c>
      <c r="S60" s="5">
        <f>D60+R60</f>
        <v>25043.5</v>
      </c>
      <c r="T60" s="5">
        <f>E60+S60</f>
        <v>29229</v>
      </c>
      <c r="U60" s="5">
        <f>F60+T60</f>
        <v>30471.9</v>
      </c>
      <c r="V60" s="5">
        <f>G60+U60</f>
        <v>56485.7</v>
      </c>
      <c r="W60" s="5">
        <f>H60+V60</f>
        <v>56485.7</v>
      </c>
      <c r="X60" s="5">
        <f>I60+W60</f>
        <v>72790.09999999999</v>
      </c>
      <c r="Y60" s="5">
        <f>J60+X60</f>
        <v>93072.4</v>
      </c>
      <c r="Z60" s="5">
        <f>K60+Y60</f>
        <v>105543.29999999999</v>
      </c>
      <c r="AA60" s="5">
        <f>L60+Z60</f>
        <v>136900.59999999998</v>
      </c>
      <c r="AB60" s="5">
        <f>M60+AA60</f>
        <v>158358.99999999997</v>
      </c>
    </row>
    <row r="61" spans="1:28" ht="12.75">
      <c r="A61" s="5" t="s">
        <v>21</v>
      </c>
      <c r="B61" s="5">
        <v>197.3</v>
      </c>
      <c r="C61" s="5">
        <v>159.3</v>
      </c>
      <c r="D61" s="5">
        <v>233.3</v>
      </c>
      <c r="E61" s="5">
        <v>498.7</v>
      </c>
      <c r="F61" s="5">
        <v>147</v>
      </c>
      <c r="G61" s="5">
        <v>126.4</v>
      </c>
      <c r="H61" s="5"/>
      <c r="I61" s="5">
        <v>413.9</v>
      </c>
      <c r="J61" s="5">
        <v>0.6</v>
      </c>
      <c r="K61" s="5">
        <v>8.9</v>
      </c>
      <c r="L61" s="5"/>
      <c r="M61" s="5">
        <v>8.3</v>
      </c>
      <c r="N61" s="6">
        <f t="shared" si="24"/>
        <v>1793.7</v>
      </c>
      <c r="P61" s="5" t="s">
        <v>21</v>
      </c>
      <c r="Q61" s="5">
        <f t="shared" si="25"/>
        <v>197.3</v>
      </c>
      <c r="R61" s="5">
        <f>C61+Q61</f>
        <v>356.6</v>
      </c>
      <c r="S61" s="5">
        <f>D61+R61</f>
        <v>589.9000000000001</v>
      </c>
      <c r="T61" s="5">
        <f>E61+S61</f>
        <v>1088.6000000000001</v>
      </c>
      <c r="U61" s="5">
        <f>F61+T61</f>
        <v>1235.6000000000001</v>
      </c>
      <c r="V61" s="5">
        <f>G61+U61</f>
        <v>1362.0000000000002</v>
      </c>
      <c r="W61" s="5">
        <f>H61+V61</f>
        <v>1362.0000000000002</v>
      </c>
      <c r="X61" s="5">
        <f>I61+W61</f>
        <v>1775.9</v>
      </c>
      <c r="Y61" s="5">
        <f>J61+X61</f>
        <v>1776.5</v>
      </c>
      <c r="Z61" s="5">
        <f>K61+Y61</f>
        <v>1785.4</v>
      </c>
      <c r="AA61" s="5">
        <f>L61+Z61</f>
        <v>1785.4</v>
      </c>
      <c r="AB61" s="5">
        <f>M61+AA61</f>
        <v>1793.7</v>
      </c>
    </row>
    <row r="62" spans="1:28" ht="12.75">
      <c r="A62" s="5" t="s">
        <v>22</v>
      </c>
      <c r="B62" s="5"/>
      <c r="C62" s="5"/>
      <c r="D62" s="5"/>
      <c r="E62" s="5">
        <v>23.5</v>
      </c>
      <c r="F62" s="5">
        <v>26.3</v>
      </c>
      <c r="G62" s="5"/>
      <c r="H62" s="5"/>
      <c r="I62" s="5"/>
      <c r="J62" s="5"/>
      <c r="K62" s="5">
        <v>53.6</v>
      </c>
      <c r="L62" s="5">
        <v>27.2</v>
      </c>
      <c r="M62" s="5">
        <v>29</v>
      </c>
      <c r="N62" s="6">
        <f t="shared" si="24"/>
        <v>159.6</v>
      </c>
      <c r="P62" s="5" t="s">
        <v>22</v>
      </c>
      <c r="Q62" s="5">
        <f t="shared" si="25"/>
        <v>0</v>
      </c>
      <c r="R62" s="5">
        <f>C62+Q62</f>
        <v>0</v>
      </c>
      <c r="S62" s="5">
        <f>D62+R62</f>
        <v>0</v>
      </c>
      <c r="T62" s="5">
        <f>E62+S62</f>
        <v>23.5</v>
      </c>
      <c r="U62" s="5">
        <f>F62+T62</f>
        <v>49.8</v>
      </c>
      <c r="V62" s="5">
        <f>G62+U62</f>
        <v>49.8</v>
      </c>
      <c r="W62" s="5">
        <f>H62+V62</f>
        <v>49.8</v>
      </c>
      <c r="X62" s="5">
        <f>I62+W62</f>
        <v>49.8</v>
      </c>
      <c r="Y62" s="5">
        <f>J62+X62</f>
        <v>49.8</v>
      </c>
      <c r="Z62" s="5">
        <f>K62+Y62</f>
        <v>103.4</v>
      </c>
      <c r="AA62" s="5">
        <f>L62+Z62</f>
        <v>130.6</v>
      </c>
      <c r="AB62" s="5">
        <f>M62+AA62</f>
        <v>159.6</v>
      </c>
    </row>
    <row r="63" spans="1:28" ht="12.75">
      <c r="A63" s="5" t="s">
        <v>23</v>
      </c>
      <c r="B63" s="5">
        <v>97.6</v>
      </c>
      <c r="C63" s="5">
        <v>50.7</v>
      </c>
      <c r="D63" s="5">
        <v>48</v>
      </c>
      <c r="E63" s="5">
        <v>48</v>
      </c>
      <c r="F63" s="5">
        <v>259.6</v>
      </c>
      <c r="G63" s="5"/>
      <c r="H63" s="5"/>
      <c r="I63" s="5"/>
      <c r="J63" s="5"/>
      <c r="K63" s="5"/>
      <c r="L63" s="5"/>
      <c r="M63" s="5"/>
      <c r="N63" s="6">
        <f t="shared" si="24"/>
        <v>503.90000000000003</v>
      </c>
      <c r="P63" s="5" t="s">
        <v>23</v>
      </c>
      <c r="Q63" s="5">
        <f t="shared" si="25"/>
        <v>97.6</v>
      </c>
      <c r="R63" s="5">
        <f>C63+Q63</f>
        <v>148.3</v>
      </c>
      <c r="S63" s="5">
        <f>D63+R63</f>
        <v>196.3</v>
      </c>
      <c r="T63" s="5">
        <f>E63+S63</f>
        <v>244.3</v>
      </c>
      <c r="U63" s="5">
        <f>F63+T63</f>
        <v>503.90000000000003</v>
      </c>
      <c r="V63" s="5">
        <f>G63+U63</f>
        <v>503.90000000000003</v>
      </c>
      <c r="W63" s="5">
        <f>H63+V63</f>
        <v>503.90000000000003</v>
      </c>
      <c r="X63" s="5">
        <f>I63+W63</f>
        <v>503.90000000000003</v>
      </c>
      <c r="Y63" s="5">
        <f>J63+X63</f>
        <v>503.90000000000003</v>
      </c>
      <c r="Z63" s="5">
        <f>K63+Y63</f>
        <v>503.90000000000003</v>
      </c>
      <c r="AA63" s="5">
        <f>L63+Z63</f>
        <v>503.90000000000003</v>
      </c>
      <c r="AB63" s="5">
        <f>M63+AA63</f>
        <v>503.90000000000003</v>
      </c>
    </row>
    <row r="64" spans="1:28" ht="12.75">
      <c r="A64" s="7" t="s">
        <v>24</v>
      </c>
      <c r="B64" s="7">
        <f aca="true" t="shared" si="26" ref="B64:N64">SUM(B54:B63)</f>
        <v>4314.8</v>
      </c>
      <c r="C64" s="7">
        <f t="shared" si="26"/>
        <v>10414.4</v>
      </c>
      <c r="D64" s="7">
        <f t="shared" si="26"/>
        <v>13856.5</v>
      </c>
      <c r="E64" s="7">
        <f t="shared" si="26"/>
        <v>9331.7</v>
      </c>
      <c r="F64" s="7">
        <f t="shared" si="26"/>
        <v>7760.900000000001</v>
      </c>
      <c r="G64" s="7">
        <f t="shared" si="26"/>
        <v>38017.700000000004</v>
      </c>
      <c r="H64" s="7">
        <f t="shared" si="26"/>
        <v>0</v>
      </c>
      <c r="I64" s="7">
        <f t="shared" si="26"/>
        <v>21600.2</v>
      </c>
      <c r="J64" s="7">
        <f t="shared" si="26"/>
        <v>26007.399999999998</v>
      </c>
      <c r="K64" s="7">
        <f t="shared" si="26"/>
        <v>22269.8</v>
      </c>
      <c r="L64" s="7">
        <f t="shared" si="26"/>
        <v>31759.9</v>
      </c>
      <c r="M64" s="7">
        <f t="shared" si="26"/>
        <v>28167.3</v>
      </c>
      <c r="N64" s="7">
        <f t="shared" si="26"/>
        <v>213500.59999999998</v>
      </c>
      <c r="P64" s="7" t="s">
        <v>24</v>
      </c>
      <c r="Q64" s="7">
        <f aca="true" t="shared" si="27" ref="Q64:AB64">SUM(Q54:Q63)</f>
        <v>4314.8</v>
      </c>
      <c r="R64" s="7">
        <f t="shared" si="27"/>
        <v>14729.199999999999</v>
      </c>
      <c r="S64" s="7">
        <f t="shared" si="27"/>
        <v>28585.7</v>
      </c>
      <c r="T64" s="7">
        <f t="shared" si="27"/>
        <v>37917.4</v>
      </c>
      <c r="U64" s="7">
        <f t="shared" si="27"/>
        <v>45678.3</v>
      </c>
      <c r="V64" s="7">
        <f t="shared" si="27"/>
        <v>83695.99999999999</v>
      </c>
      <c r="W64" s="7">
        <f t="shared" si="27"/>
        <v>83695.99999999999</v>
      </c>
      <c r="X64" s="7">
        <f t="shared" si="27"/>
        <v>105296.19999999998</v>
      </c>
      <c r="Y64" s="7">
        <f t="shared" si="27"/>
        <v>131303.6</v>
      </c>
      <c r="Z64" s="7">
        <f t="shared" si="27"/>
        <v>153573.39999999997</v>
      </c>
      <c r="AA64" s="7">
        <f t="shared" si="27"/>
        <v>185333.29999999996</v>
      </c>
      <c r="AB64" s="7">
        <f t="shared" si="27"/>
        <v>213500.59999999998</v>
      </c>
    </row>
    <row r="65" spans="1:28" ht="12.75">
      <c r="A65" s="8" t="s">
        <v>25</v>
      </c>
      <c r="B65" s="8">
        <f aca="true" t="shared" si="28" ref="B65:N65">SUM(B54:B64)/2</f>
        <v>4314.8</v>
      </c>
      <c r="C65" s="8">
        <f t="shared" si="28"/>
        <v>10414.4</v>
      </c>
      <c r="D65" s="8">
        <f t="shared" si="28"/>
        <v>13856.5</v>
      </c>
      <c r="E65" s="8">
        <f t="shared" si="28"/>
        <v>9331.7</v>
      </c>
      <c r="F65" s="8">
        <f t="shared" si="28"/>
        <v>7760.900000000001</v>
      </c>
      <c r="G65" s="8">
        <f t="shared" si="28"/>
        <v>38017.700000000004</v>
      </c>
      <c r="H65" s="8">
        <f t="shared" si="28"/>
        <v>0</v>
      </c>
      <c r="I65" s="8">
        <f t="shared" si="28"/>
        <v>21600.2</v>
      </c>
      <c r="J65" s="8">
        <f t="shared" si="28"/>
        <v>26007.399999999998</v>
      </c>
      <c r="K65" s="8">
        <f t="shared" si="28"/>
        <v>22269.8</v>
      </c>
      <c r="L65" s="8">
        <f t="shared" si="28"/>
        <v>31759.9</v>
      </c>
      <c r="M65" s="8">
        <f t="shared" si="28"/>
        <v>28167.3</v>
      </c>
      <c r="N65" s="8">
        <f t="shared" si="28"/>
        <v>213500.59999999998</v>
      </c>
      <c r="P65" s="8" t="s">
        <v>25</v>
      </c>
      <c r="Q65" s="8">
        <f aca="true" t="shared" si="29" ref="Q65:AB65">SUM(Q54:Q64)/2</f>
        <v>4314.8</v>
      </c>
      <c r="R65" s="8">
        <f t="shared" si="29"/>
        <v>14729.199999999999</v>
      </c>
      <c r="S65" s="8">
        <f t="shared" si="29"/>
        <v>28585.7</v>
      </c>
      <c r="T65" s="8">
        <f t="shared" si="29"/>
        <v>37917.4</v>
      </c>
      <c r="U65" s="8">
        <f t="shared" si="29"/>
        <v>45678.3</v>
      </c>
      <c r="V65" s="8">
        <f t="shared" si="29"/>
        <v>83695.99999999999</v>
      </c>
      <c r="W65" s="8">
        <f t="shared" si="29"/>
        <v>83695.99999999999</v>
      </c>
      <c r="X65" s="8">
        <f t="shared" si="29"/>
        <v>105296.19999999998</v>
      </c>
      <c r="Y65" s="8">
        <f t="shared" si="29"/>
        <v>131303.6</v>
      </c>
      <c r="Z65" s="8">
        <f t="shared" si="29"/>
        <v>153573.39999999997</v>
      </c>
      <c r="AA65" s="8">
        <f t="shared" si="29"/>
        <v>185333.29999999996</v>
      </c>
      <c r="AB65" s="8">
        <f t="shared" si="29"/>
        <v>213500.59999999998</v>
      </c>
    </row>
    <row r="66" spans="1:28" ht="12.75">
      <c r="A66" s="5" t="s">
        <v>26</v>
      </c>
      <c r="B66" s="5">
        <v>314.1</v>
      </c>
      <c r="C66" s="5">
        <v>662.8</v>
      </c>
      <c r="D66" s="5">
        <v>544.1</v>
      </c>
      <c r="E66" s="5">
        <v>949.5</v>
      </c>
      <c r="F66" s="5">
        <v>786.9</v>
      </c>
      <c r="G66" s="5">
        <v>1848.7</v>
      </c>
      <c r="H66" s="5"/>
      <c r="I66" s="5">
        <v>1399.9</v>
      </c>
      <c r="J66" s="5">
        <v>1977.4</v>
      </c>
      <c r="K66" s="5">
        <v>1242.1</v>
      </c>
      <c r="L66" s="5">
        <v>857.4</v>
      </c>
      <c r="M66" s="5">
        <v>529.1</v>
      </c>
      <c r="N66" s="6">
        <f>SUM(B66:M66)</f>
        <v>11112</v>
      </c>
      <c r="P66" s="5" t="s">
        <v>26</v>
      </c>
      <c r="Q66" s="5">
        <f>B66</f>
        <v>314.1</v>
      </c>
      <c r="R66" s="5">
        <f>C66+Q66</f>
        <v>976.9</v>
      </c>
      <c r="S66" s="5">
        <f>D66+R66</f>
        <v>1521</v>
      </c>
      <c r="T66" s="5">
        <f>E66+S66</f>
        <v>2470.5</v>
      </c>
      <c r="U66" s="5">
        <f>F66+T66</f>
        <v>3257.4</v>
      </c>
      <c r="V66" s="5">
        <f>G66+U66</f>
        <v>5106.1</v>
      </c>
      <c r="W66" s="5">
        <f>H66+V66</f>
        <v>5106.1</v>
      </c>
      <c r="X66" s="5">
        <f>I66+W66</f>
        <v>6506</v>
      </c>
      <c r="Y66" s="5">
        <f>J66+X66</f>
        <v>8483.4</v>
      </c>
      <c r="Z66" s="5">
        <f>K66+Y66</f>
        <v>9725.5</v>
      </c>
      <c r="AA66" s="5">
        <f>L66+Z66</f>
        <v>10582.9</v>
      </c>
      <c r="AB66" s="5">
        <f>M66+AA66</f>
        <v>11112</v>
      </c>
    </row>
    <row r="67" spans="1:28" ht="12.75">
      <c r="A67" s="5" t="s">
        <v>27</v>
      </c>
      <c r="B67" s="5">
        <v>2979.8</v>
      </c>
      <c r="C67" s="5">
        <v>4000.5</v>
      </c>
      <c r="D67" s="5">
        <v>8499.7</v>
      </c>
      <c r="E67" s="5">
        <v>8800</v>
      </c>
      <c r="F67" s="5"/>
      <c r="G67" s="5">
        <v>5150</v>
      </c>
      <c r="H67" s="5"/>
      <c r="I67" s="5">
        <v>5195.6</v>
      </c>
      <c r="J67" s="5">
        <v>8380.5</v>
      </c>
      <c r="K67" s="5">
        <v>4748.6</v>
      </c>
      <c r="L67" s="5">
        <v>4989.3</v>
      </c>
      <c r="M67" s="5">
        <v>5000</v>
      </c>
      <c r="N67" s="6">
        <f>SUM(B67:M67)</f>
        <v>57744</v>
      </c>
      <c r="P67" s="5" t="s">
        <v>27</v>
      </c>
      <c r="Q67" s="5">
        <f>B67</f>
        <v>2979.8</v>
      </c>
      <c r="R67" s="5">
        <f>C67+Q67</f>
        <v>6980.3</v>
      </c>
      <c r="S67" s="5">
        <f>D67+R67</f>
        <v>15480</v>
      </c>
      <c r="T67" s="5">
        <f>E67+S67</f>
        <v>24280</v>
      </c>
      <c r="U67" s="5">
        <f>F67+T67</f>
        <v>24280</v>
      </c>
      <c r="V67" s="5">
        <f>G67+U67</f>
        <v>29430</v>
      </c>
      <c r="W67" s="5">
        <f>H67+V67</f>
        <v>29430</v>
      </c>
      <c r="X67" s="5">
        <f>I67+W67</f>
        <v>34625.6</v>
      </c>
      <c r="Y67" s="5">
        <f>J67+X67</f>
        <v>43006.1</v>
      </c>
      <c r="Z67" s="5">
        <f>K67+Y67</f>
        <v>47754.7</v>
      </c>
      <c r="AA67" s="5">
        <f>L67+Z67</f>
        <v>52744</v>
      </c>
      <c r="AB67" s="5">
        <f>M67+AA67</f>
        <v>57744</v>
      </c>
    </row>
    <row r="68" spans="1:28" ht="12.75">
      <c r="A68" s="5" t="s">
        <v>45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6">
        <f>SUM(B68:M68)</f>
        <v>0</v>
      </c>
      <c r="P68" s="5" t="s">
        <v>45</v>
      </c>
      <c r="Q68" s="5">
        <f>B68</f>
        <v>0</v>
      </c>
      <c r="R68" s="5">
        <f>C68+Q68</f>
        <v>0</v>
      </c>
      <c r="S68" s="5">
        <f>D68+R68</f>
        <v>0</v>
      </c>
      <c r="T68" s="5">
        <f>E68+S68</f>
        <v>0</v>
      </c>
      <c r="U68" s="5">
        <f>F68+T68</f>
        <v>0</v>
      </c>
      <c r="V68" s="5">
        <f>G68+U68</f>
        <v>0</v>
      </c>
      <c r="W68" s="5">
        <f>H68+V68</f>
        <v>0</v>
      </c>
      <c r="X68" s="5">
        <f>I68+W68</f>
        <v>0</v>
      </c>
      <c r="Y68" s="5">
        <f>J68+X68</f>
        <v>0</v>
      </c>
      <c r="Z68" s="5">
        <f>K68+Y68</f>
        <v>0</v>
      </c>
      <c r="AA68" s="5">
        <f>L68+Z68</f>
        <v>0</v>
      </c>
      <c r="AB68" s="5">
        <f>M68+AA68</f>
        <v>0</v>
      </c>
    </row>
    <row r="69" spans="1:28" ht="12.75">
      <c r="A69" s="5" t="s">
        <v>28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>
        <v>0.3</v>
      </c>
      <c r="N69" s="6">
        <f>SUM(B69:M69)</f>
        <v>0.3</v>
      </c>
      <c r="P69" s="5" t="s">
        <v>28</v>
      </c>
      <c r="Q69" s="5">
        <f>B69</f>
        <v>0</v>
      </c>
      <c r="R69" s="5">
        <f>C69+Q69</f>
        <v>0</v>
      </c>
      <c r="S69" s="5">
        <f>D69+R69</f>
        <v>0</v>
      </c>
      <c r="T69" s="5">
        <f>E69+S69</f>
        <v>0</v>
      </c>
      <c r="U69" s="5">
        <f>F69+T69</f>
        <v>0</v>
      </c>
      <c r="V69" s="5">
        <f>G69+U69</f>
        <v>0</v>
      </c>
      <c r="W69" s="5">
        <f>H69+V69</f>
        <v>0</v>
      </c>
      <c r="X69" s="5">
        <f>I69+W69</f>
        <v>0</v>
      </c>
      <c r="Y69" s="5">
        <f>J69+X69</f>
        <v>0</v>
      </c>
      <c r="Z69" s="5">
        <f>K69+Y69</f>
        <v>0</v>
      </c>
      <c r="AA69" s="5">
        <f>L69+Z69</f>
        <v>0</v>
      </c>
      <c r="AB69" s="5">
        <f>M69+AA69</f>
        <v>0.3</v>
      </c>
    </row>
    <row r="70" spans="1:28" ht="12.75">
      <c r="A70" s="5" t="s">
        <v>29</v>
      </c>
      <c r="B70" s="5"/>
      <c r="C70" s="5"/>
      <c r="D70" s="5"/>
      <c r="E70" s="5"/>
      <c r="F70" s="5">
        <v>0.2</v>
      </c>
      <c r="G70" s="5"/>
      <c r="H70" s="5"/>
      <c r="I70" s="5"/>
      <c r="J70" s="5"/>
      <c r="K70" s="5"/>
      <c r="L70" s="5"/>
      <c r="M70" s="5"/>
      <c r="N70" s="6">
        <f>SUM(B70:M70)</f>
        <v>0.2</v>
      </c>
      <c r="P70" s="5" t="s">
        <v>29</v>
      </c>
      <c r="Q70" s="5">
        <f>B70</f>
        <v>0</v>
      </c>
      <c r="R70" s="5">
        <f>C70+Q70</f>
        <v>0</v>
      </c>
      <c r="S70" s="5">
        <f>D70+R70</f>
        <v>0</v>
      </c>
      <c r="T70" s="5">
        <f>E70+S70</f>
        <v>0</v>
      </c>
      <c r="U70" s="5">
        <f>F70+T70</f>
        <v>0.2</v>
      </c>
      <c r="V70" s="5">
        <f>G70+U70</f>
        <v>0.2</v>
      </c>
      <c r="W70" s="5">
        <f>H70+V70</f>
        <v>0.2</v>
      </c>
      <c r="X70" s="5">
        <f>I70+W70</f>
        <v>0.2</v>
      </c>
      <c r="Y70" s="5">
        <f>J70+X70</f>
        <v>0.2</v>
      </c>
      <c r="Z70" s="5">
        <f>K70+Y70</f>
        <v>0.2</v>
      </c>
      <c r="AA70" s="5">
        <f>L70+Z70</f>
        <v>0.2</v>
      </c>
      <c r="AB70" s="5">
        <f>M70+AA70</f>
        <v>0.2</v>
      </c>
    </row>
    <row r="71" spans="1:28" ht="12.75">
      <c r="A71" s="7" t="s">
        <v>30</v>
      </c>
      <c r="B71" s="7">
        <f aca="true" t="shared" si="30" ref="B71:N71">SUM(B66:B70)</f>
        <v>3293.9</v>
      </c>
      <c r="C71" s="7">
        <f t="shared" si="30"/>
        <v>4663.3</v>
      </c>
      <c r="D71" s="7">
        <f t="shared" si="30"/>
        <v>9043.800000000001</v>
      </c>
      <c r="E71" s="7">
        <f t="shared" si="30"/>
        <v>9749.5</v>
      </c>
      <c r="F71" s="7">
        <f t="shared" si="30"/>
        <v>787.1</v>
      </c>
      <c r="G71" s="7">
        <f t="shared" si="30"/>
        <v>6998.7</v>
      </c>
      <c r="H71" s="7">
        <f t="shared" si="30"/>
        <v>0</v>
      </c>
      <c r="I71" s="7">
        <f t="shared" si="30"/>
        <v>6595.5</v>
      </c>
      <c r="J71" s="7">
        <f t="shared" si="30"/>
        <v>10357.9</v>
      </c>
      <c r="K71" s="7">
        <f t="shared" si="30"/>
        <v>5990.700000000001</v>
      </c>
      <c r="L71" s="7">
        <f t="shared" si="30"/>
        <v>5846.7</v>
      </c>
      <c r="M71" s="7">
        <f t="shared" si="30"/>
        <v>5529.400000000001</v>
      </c>
      <c r="N71" s="7">
        <f t="shared" si="30"/>
        <v>68856.5</v>
      </c>
      <c r="P71" s="7" t="s">
        <v>30</v>
      </c>
      <c r="Q71" s="7">
        <f aca="true" t="shared" si="31" ref="Q71:AB71">SUM(Q66:Q70)</f>
        <v>3293.9</v>
      </c>
      <c r="R71" s="7">
        <f t="shared" si="31"/>
        <v>7957.2</v>
      </c>
      <c r="S71" s="7">
        <f t="shared" si="31"/>
        <v>17001</v>
      </c>
      <c r="T71" s="7">
        <f t="shared" si="31"/>
        <v>26750.5</v>
      </c>
      <c r="U71" s="7">
        <f t="shared" si="31"/>
        <v>27537.600000000002</v>
      </c>
      <c r="V71" s="7">
        <f t="shared" si="31"/>
        <v>34536.299999999996</v>
      </c>
      <c r="W71" s="7">
        <f t="shared" si="31"/>
        <v>34536.299999999996</v>
      </c>
      <c r="X71" s="7">
        <f t="shared" si="31"/>
        <v>41131.799999999996</v>
      </c>
      <c r="Y71" s="7">
        <f t="shared" si="31"/>
        <v>51489.7</v>
      </c>
      <c r="Z71" s="7">
        <f t="shared" si="31"/>
        <v>57480.399999999994</v>
      </c>
      <c r="AA71" s="7">
        <f t="shared" si="31"/>
        <v>63327.1</v>
      </c>
      <c r="AB71" s="7">
        <f t="shared" si="31"/>
        <v>68856.5</v>
      </c>
    </row>
    <row r="72" spans="1:28" ht="12.75">
      <c r="A72" s="8" t="s">
        <v>31</v>
      </c>
      <c r="B72" s="8">
        <f aca="true" t="shared" si="32" ref="B72:N72">SUM(B66:B71)/2</f>
        <v>3293.9</v>
      </c>
      <c r="C72" s="8">
        <f t="shared" si="32"/>
        <v>4663.3</v>
      </c>
      <c r="D72" s="8">
        <f t="shared" si="32"/>
        <v>9043.800000000001</v>
      </c>
      <c r="E72" s="8">
        <f t="shared" si="32"/>
        <v>9749.5</v>
      </c>
      <c r="F72" s="8">
        <f t="shared" si="32"/>
        <v>787.1</v>
      </c>
      <c r="G72" s="8">
        <f t="shared" si="32"/>
        <v>6998.7</v>
      </c>
      <c r="H72" s="8">
        <f t="shared" si="32"/>
        <v>0</v>
      </c>
      <c r="I72" s="8">
        <f t="shared" si="32"/>
        <v>6595.5</v>
      </c>
      <c r="J72" s="8">
        <f t="shared" si="32"/>
        <v>10357.9</v>
      </c>
      <c r="K72" s="8">
        <f t="shared" si="32"/>
        <v>5990.700000000001</v>
      </c>
      <c r="L72" s="8">
        <f t="shared" si="32"/>
        <v>5846.7</v>
      </c>
      <c r="M72" s="8">
        <f t="shared" si="32"/>
        <v>5529.400000000001</v>
      </c>
      <c r="N72" s="8">
        <f t="shared" si="32"/>
        <v>68856.5</v>
      </c>
      <c r="P72" s="8" t="s">
        <v>31</v>
      </c>
      <c r="Q72" s="8">
        <f aca="true" t="shared" si="33" ref="Q72:AB72">SUM(Q66:Q71)/2</f>
        <v>3293.9</v>
      </c>
      <c r="R72" s="8">
        <f t="shared" si="33"/>
        <v>7957.2</v>
      </c>
      <c r="S72" s="8">
        <f t="shared" si="33"/>
        <v>17001</v>
      </c>
      <c r="T72" s="8">
        <f t="shared" si="33"/>
        <v>26750.5</v>
      </c>
      <c r="U72" s="8">
        <f t="shared" si="33"/>
        <v>27537.600000000002</v>
      </c>
      <c r="V72" s="8">
        <f t="shared" si="33"/>
        <v>34536.299999999996</v>
      </c>
      <c r="W72" s="8">
        <f t="shared" si="33"/>
        <v>34536.299999999996</v>
      </c>
      <c r="X72" s="8">
        <f t="shared" si="33"/>
        <v>41131.799999999996</v>
      </c>
      <c r="Y72" s="8">
        <f t="shared" si="33"/>
        <v>51489.7</v>
      </c>
      <c r="Z72" s="8">
        <f t="shared" si="33"/>
        <v>57480.399999999994</v>
      </c>
      <c r="AA72" s="8">
        <f t="shared" si="33"/>
        <v>63327.1</v>
      </c>
      <c r="AB72" s="8">
        <f t="shared" si="33"/>
        <v>68856.5</v>
      </c>
    </row>
    <row r="73" spans="1:28" ht="12.75">
      <c r="A73" s="9" t="s">
        <v>32</v>
      </c>
      <c r="B73" s="9">
        <f aca="true" t="shared" si="34" ref="B73:N73">SUM(B54:B72)/3</f>
        <v>7608.700000000002</v>
      </c>
      <c r="C73" s="9">
        <f t="shared" si="34"/>
        <v>15077.700000000003</v>
      </c>
      <c r="D73" s="9">
        <f t="shared" si="34"/>
        <v>22900.300000000003</v>
      </c>
      <c r="E73" s="9">
        <f t="shared" si="34"/>
        <v>19081.2</v>
      </c>
      <c r="F73" s="9">
        <f t="shared" si="34"/>
        <v>8548</v>
      </c>
      <c r="G73" s="9">
        <f t="shared" si="34"/>
        <v>45016.4</v>
      </c>
      <c r="H73" s="9">
        <f t="shared" si="34"/>
        <v>0</v>
      </c>
      <c r="I73" s="9">
        <f t="shared" si="34"/>
        <v>28195.7</v>
      </c>
      <c r="J73" s="9">
        <f t="shared" si="34"/>
        <v>36365.299999999996</v>
      </c>
      <c r="K73" s="9">
        <f t="shared" si="34"/>
        <v>28260.5</v>
      </c>
      <c r="L73" s="9">
        <f t="shared" si="34"/>
        <v>37606.6</v>
      </c>
      <c r="M73" s="9">
        <f t="shared" si="34"/>
        <v>33696.7</v>
      </c>
      <c r="N73" s="9">
        <f t="shared" si="34"/>
        <v>282357.1</v>
      </c>
      <c r="P73" s="9" t="s">
        <v>32</v>
      </c>
      <c r="Q73" s="9">
        <f aca="true" t="shared" si="35" ref="Q73:AB73">SUM(Q54:Q72)/3</f>
        <v>7608.700000000002</v>
      </c>
      <c r="R73" s="9">
        <f t="shared" si="35"/>
        <v>22686.399999999998</v>
      </c>
      <c r="S73" s="9">
        <f t="shared" si="35"/>
        <v>45586.700000000004</v>
      </c>
      <c r="T73" s="9">
        <f t="shared" si="35"/>
        <v>64667.9</v>
      </c>
      <c r="U73" s="9">
        <f t="shared" si="35"/>
        <v>73215.90000000001</v>
      </c>
      <c r="V73" s="9">
        <f t="shared" si="35"/>
        <v>118232.29999999999</v>
      </c>
      <c r="W73" s="9">
        <f t="shared" si="35"/>
        <v>118232.29999999999</v>
      </c>
      <c r="X73" s="9">
        <f t="shared" si="35"/>
        <v>146427.99999999997</v>
      </c>
      <c r="Y73" s="9">
        <f t="shared" si="35"/>
        <v>182793.30000000002</v>
      </c>
      <c r="Z73" s="9">
        <f t="shared" si="35"/>
        <v>211053.79999999996</v>
      </c>
      <c r="AA73" s="9">
        <f t="shared" si="35"/>
        <v>248660.39999999994</v>
      </c>
      <c r="AB73" s="9">
        <f t="shared" si="35"/>
        <v>282357.1</v>
      </c>
    </row>
    <row r="75" spans="1:29" ht="12.75">
      <c r="A75" s="2" t="s">
        <v>44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2.75">
      <c r="A76" s="2" t="s">
        <v>33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2.75">
      <c r="A77" s="3"/>
      <c r="B77" s="4" t="s">
        <v>2</v>
      </c>
      <c r="C77" s="4" t="s">
        <v>3</v>
      </c>
      <c r="D77" s="4" t="s">
        <v>4</v>
      </c>
      <c r="E77" s="4" t="s">
        <v>5</v>
      </c>
      <c r="F77" s="4" t="s">
        <v>6</v>
      </c>
      <c r="G77" s="4" t="s">
        <v>7</v>
      </c>
      <c r="H77" s="4" t="s">
        <v>8</v>
      </c>
      <c r="I77" s="4" t="s">
        <v>9</v>
      </c>
      <c r="J77" s="4" t="s">
        <v>10</v>
      </c>
      <c r="K77" s="4" t="s">
        <v>11</v>
      </c>
      <c r="L77" s="4" t="s">
        <v>12</v>
      </c>
      <c r="M77" s="4" t="s">
        <v>13</v>
      </c>
      <c r="N77" s="4" t="s">
        <v>14</v>
      </c>
      <c r="O77" s="3"/>
      <c r="P77" s="3"/>
      <c r="Q77" s="4" t="s">
        <v>2</v>
      </c>
      <c r="R77" s="4" t="s">
        <v>3</v>
      </c>
      <c r="S77" s="4" t="s">
        <v>4</v>
      </c>
      <c r="T77" s="4" t="s">
        <v>5</v>
      </c>
      <c r="U77" s="4" t="s">
        <v>6</v>
      </c>
      <c r="V77" s="4" t="s">
        <v>7</v>
      </c>
      <c r="W77" s="4" t="s">
        <v>8</v>
      </c>
      <c r="X77" s="4" t="s">
        <v>9</v>
      </c>
      <c r="Y77" s="4" t="s">
        <v>10</v>
      </c>
      <c r="Z77" s="4" t="s">
        <v>11</v>
      </c>
      <c r="AA77" s="4" t="s">
        <v>12</v>
      </c>
      <c r="AB77" s="4" t="s">
        <v>13</v>
      </c>
      <c r="AC77" s="3"/>
    </row>
    <row r="78" spans="1:28" ht="12.75">
      <c r="A78" s="5" t="s">
        <v>34</v>
      </c>
      <c r="B78" s="5"/>
      <c r="C78" s="5"/>
      <c r="D78" s="5"/>
      <c r="E78" s="5"/>
      <c r="F78" s="5">
        <v>114.1</v>
      </c>
      <c r="G78" s="5">
        <v>113.4</v>
      </c>
      <c r="H78" s="5"/>
      <c r="I78" s="5">
        <v>90.4</v>
      </c>
      <c r="J78" s="5">
        <v>209.6</v>
      </c>
      <c r="K78" s="5"/>
      <c r="L78" s="5">
        <v>127.6</v>
      </c>
      <c r="M78" s="5">
        <v>148.8</v>
      </c>
      <c r="N78" s="6">
        <f aca="true" t="shared" si="36" ref="N78:N90">SUM(B78:M78)</f>
        <v>803.9000000000001</v>
      </c>
      <c r="P78" s="5" t="s">
        <v>34</v>
      </c>
      <c r="Q78" s="5">
        <f aca="true" t="shared" si="37" ref="Q78:Q90">B78</f>
        <v>0</v>
      </c>
      <c r="R78" s="5">
        <f>C78+Q78</f>
        <v>0</v>
      </c>
      <c r="S78" s="5">
        <f>D78+R78</f>
        <v>0</v>
      </c>
      <c r="T78" s="5">
        <f>E78+S78</f>
        <v>0</v>
      </c>
      <c r="U78" s="5">
        <f>F78+T78</f>
        <v>114.1</v>
      </c>
      <c r="V78" s="5">
        <f>G78+U78</f>
        <v>227.5</v>
      </c>
      <c r="W78" s="5">
        <f>H78+V78</f>
        <v>227.5</v>
      </c>
      <c r="X78" s="5">
        <f>I78+W78</f>
        <v>317.9</v>
      </c>
      <c r="Y78" s="5">
        <f>J78+X78</f>
        <v>527.5</v>
      </c>
      <c r="Z78" s="5">
        <f>K78+Y78</f>
        <v>527.5</v>
      </c>
      <c r="AA78" s="5">
        <f>L78+Z78</f>
        <v>655.1</v>
      </c>
      <c r="AB78" s="5">
        <f>M78+AA78</f>
        <v>803.9000000000001</v>
      </c>
    </row>
    <row r="79" spans="1:28" ht="12.75">
      <c r="A79" s="5" t="s">
        <v>15</v>
      </c>
      <c r="B79" s="5">
        <v>5889.2</v>
      </c>
      <c r="C79" s="5">
        <v>5167.3</v>
      </c>
      <c r="D79" s="5">
        <v>5130.6</v>
      </c>
      <c r="E79" s="5">
        <v>4489.7</v>
      </c>
      <c r="F79" s="5">
        <v>3758.7</v>
      </c>
      <c r="G79" s="5">
        <v>865.2</v>
      </c>
      <c r="H79" s="5"/>
      <c r="I79" s="5">
        <v>3593.8</v>
      </c>
      <c r="J79" s="5">
        <v>765.4</v>
      </c>
      <c r="K79" s="5">
        <v>359.7</v>
      </c>
      <c r="L79" s="5">
        <v>630.4</v>
      </c>
      <c r="M79" s="5">
        <v>3062.4</v>
      </c>
      <c r="N79" s="6">
        <f t="shared" si="36"/>
        <v>33712.4</v>
      </c>
      <c r="P79" s="5" t="s">
        <v>15</v>
      </c>
      <c r="Q79" s="5">
        <f t="shared" si="37"/>
        <v>5889.2</v>
      </c>
      <c r="R79" s="5">
        <f>C79+Q79</f>
        <v>11056.5</v>
      </c>
      <c r="S79" s="5">
        <f>D79+R79</f>
        <v>16187.1</v>
      </c>
      <c r="T79" s="5">
        <f>E79+S79</f>
        <v>20676.8</v>
      </c>
      <c r="U79" s="5">
        <f>F79+T79</f>
        <v>24435.5</v>
      </c>
      <c r="V79" s="5">
        <f>G79+U79</f>
        <v>25300.7</v>
      </c>
      <c r="W79" s="5">
        <f>H79+V79</f>
        <v>25300.7</v>
      </c>
      <c r="X79" s="5">
        <f>I79+W79</f>
        <v>28894.5</v>
      </c>
      <c r="Y79" s="5">
        <f>J79+X79</f>
        <v>29659.9</v>
      </c>
      <c r="Z79" s="5">
        <f>K79+Y79</f>
        <v>30019.600000000002</v>
      </c>
      <c r="AA79" s="5">
        <f>L79+Z79</f>
        <v>30650.000000000004</v>
      </c>
      <c r="AB79" s="5">
        <f>M79+AA79</f>
        <v>33712.4</v>
      </c>
    </row>
    <row r="80" spans="1:28" ht="12.75">
      <c r="A80" s="5" t="s">
        <v>16</v>
      </c>
      <c r="B80" s="5">
        <v>5782.6</v>
      </c>
      <c r="C80" s="5">
        <v>11989.1</v>
      </c>
      <c r="D80" s="5">
        <v>14625.2</v>
      </c>
      <c r="E80" s="5">
        <v>22105.7</v>
      </c>
      <c r="F80" s="5">
        <v>24320.5</v>
      </c>
      <c r="G80" s="5">
        <v>20721</v>
      </c>
      <c r="H80" s="5"/>
      <c r="I80" s="5">
        <v>19380.2</v>
      </c>
      <c r="J80" s="5">
        <v>18133.4</v>
      </c>
      <c r="K80" s="5">
        <v>19159.2</v>
      </c>
      <c r="L80" s="5">
        <v>4035</v>
      </c>
      <c r="M80" s="5">
        <v>4521.6</v>
      </c>
      <c r="N80" s="6">
        <f t="shared" si="36"/>
        <v>164773.50000000003</v>
      </c>
      <c r="P80" s="5" t="s">
        <v>16</v>
      </c>
      <c r="Q80" s="5">
        <f t="shared" si="37"/>
        <v>5782.6</v>
      </c>
      <c r="R80" s="5">
        <f>C80+Q80</f>
        <v>17771.7</v>
      </c>
      <c r="S80" s="5">
        <f>D80+R80</f>
        <v>32396.9</v>
      </c>
      <c r="T80" s="5">
        <f>E80+S80</f>
        <v>54502.600000000006</v>
      </c>
      <c r="U80" s="5">
        <f>F80+T80</f>
        <v>78823.1</v>
      </c>
      <c r="V80" s="5">
        <f>G80+U80</f>
        <v>99544.1</v>
      </c>
      <c r="W80" s="5">
        <f>H80+V80</f>
        <v>99544.1</v>
      </c>
      <c r="X80" s="5">
        <f>I80+W80</f>
        <v>118924.3</v>
      </c>
      <c r="Y80" s="5">
        <f>J80+X80</f>
        <v>137057.7</v>
      </c>
      <c r="Z80" s="5">
        <f>K80+Y80</f>
        <v>156216.90000000002</v>
      </c>
      <c r="AA80" s="5">
        <f>L80+Z80</f>
        <v>160251.90000000002</v>
      </c>
      <c r="AB80" s="5">
        <f>M80+AA80</f>
        <v>164773.50000000003</v>
      </c>
    </row>
    <row r="81" spans="1:28" ht="12.75">
      <c r="A81" s="5" t="s">
        <v>17</v>
      </c>
      <c r="B81" s="5">
        <v>111.2</v>
      </c>
      <c r="C81" s="5">
        <v>0.3</v>
      </c>
      <c r="D81" s="5">
        <v>496</v>
      </c>
      <c r="E81" s="5">
        <v>90.2</v>
      </c>
      <c r="F81" s="5">
        <v>189.6</v>
      </c>
      <c r="G81" s="5">
        <v>49.5</v>
      </c>
      <c r="H81" s="5"/>
      <c r="I81" s="5">
        <v>76</v>
      </c>
      <c r="J81" s="5">
        <v>0.3</v>
      </c>
      <c r="K81" s="5">
        <v>25</v>
      </c>
      <c r="L81" s="5">
        <v>51.4</v>
      </c>
      <c r="M81" s="5">
        <v>50.7</v>
      </c>
      <c r="N81" s="6">
        <f t="shared" si="36"/>
        <v>1140.2</v>
      </c>
      <c r="P81" s="5" t="s">
        <v>17</v>
      </c>
      <c r="Q81" s="5">
        <f t="shared" si="37"/>
        <v>111.2</v>
      </c>
      <c r="R81" s="5">
        <f>C81+Q81</f>
        <v>111.5</v>
      </c>
      <c r="S81" s="5">
        <f>D81+R81</f>
        <v>607.5</v>
      </c>
      <c r="T81" s="5">
        <f>E81+S81</f>
        <v>697.7</v>
      </c>
      <c r="U81" s="5">
        <f>F81+T81</f>
        <v>887.3000000000001</v>
      </c>
      <c r="V81" s="5">
        <f>G81+U81</f>
        <v>936.8000000000001</v>
      </c>
      <c r="W81" s="5">
        <f>H81+V81</f>
        <v>936.8000000000001</v>
      </c>
      <c r="X81" s="5">
        <f>I81+W81</f>
        <v>1012.8000000000001</v>
      </c>
      <c r="Y81" s="5">
        <f>J81+X81</f>
        <v>1013.1</v>
      </c>
      <c r="Z81" s="5">
        <f>K81+Y81</f>
        <v>1038.1</v>
      </c>
      <c r="AA81" s="5">
        <f>L81+Z81</f>
        <v>1089.5</v>
      </c>
      <c r="AB81" s="5">
        <f>M81+AA81</f>
        <v>1140.2</v>
      </c>
    </row>
    <row r="82" spans="1:28" ht="12.75">
      <c r="A82" s="5" t="s">
        <v>18</v>
      </c>
      <c r="B82" s="5">
        <v>7144.4</v>
      </c>
      <c r="C82" s="5">
        <v>14411.1</v>
      </c>
      <c r="D82" s="5">
        <v>10483.7</v>
      </c>
      <c r="E82" s="5">
        <v>10564.9</v>
      </c>
      <c r="F82" s="5">
        <v>10506.8</v>
      </c>
      <c r="G82" s="5">
        <v>11579.2</v>
      </c>
      <c r="H82" s="5"/>
      <c r="I82" s="5">
        <v>2267.3</v>
      </c>
      <c r="J82" s="5">
        <v>4817.7</v>
      </c>
      <c r="K82" s="5">
        <v>8109.6</v>
      </c>
      <c r="L82" s="5">
        <v>11536.9</v>
      </c>
      <c r="M82" s="5">
        <v>9158.5</v>
      </c>
      <c r="N82" s="6">
        <f t="shared" si="36"/>
        <v>100580.09999999999</v>
      </c>
      <c r="P82" s="5" t="s">
        <v>18</v>
      </c>
      <c r="Q82" s="5">
        <f t="shared" si="37"/>
        <v>7144.4</v>
      </c>
      <c r="R82" s="5">
        <f>C82+Q82</f>
        <v>21555.5</v>
      </c>
      <c r="S82" s="5">
        <f>D82+R82</f>
        <v>32039.2</v>
      </c>
      <c r="T82" s="5">
        <f>E82+S82</f>
        <v>42604.1</v>
      </c>
      <c r="U82" s="5">
        <f>F82+T82</f>
        <v>53110.899999999994</v>
      </c>
      <c r="V82" s="5">
        <f>G82+U82</f>
        <v>64690.09999999999</v>
      </c>
      <c r="W82" s="5">
        <f>H82+V82</f>
        <v>64690.09999999999</v>
      </c>
      <c r="X82" s="5">
        <f>I82+W82</f>
        <v>66957.4</v>
      </c>
      <c r="Y82" s="5">
        <f>J82+X82</f>
        <v>71775.09999999999</v>
      </c>
      <c r="Z82" s="5">
        <f>K82+Y82</f>
        <v>79884.7</v>
      </c>
      <c r="AA82" s="5">
        <f>L82+Z82</f>
        <v>91421.59999999999</v>
      </c>
      <c r="AB82" s="5">
        <f>M82+AA82</f>
        <v>100580.09999999999</v>
      </c>
    </row>
    <row r="83" spans="1:28" ht="12.75">
      <c r="A83" s="5" t="s">
        <v>20</v>
      </c>
      <c r="B83" s="5">
        <v>28.3</v>
      </c>
      <c r="C83" s="5">
        <v>26.4</v>
      </c>
      <c r="D83" s="5">
        <v>528.1</v>
      </c>
      <c r="E83" s="5">
        <v>237</v>
      </c>
      <c r="F83" s="5">
        <v>734.7</v>
      </c>
      <c r="G83" s="5">
        <v>1553.2</v>
      </c>
      <c r="H83" s="5"/>
      <c r="I83" s="5">
        <v>187</v>
      </c>
      <c r="J83" s="5">
        <v>810.6</v>
      </c>
      <c r="K83" s="5">
        <v>583</v>
      </c>
      <c r="L83" s="5">
        <v>1550.2</v>
      </c>
      <c r="M83" s="5">
        <v>1094.9</v>
      </c>
      <c r="N83" s="6">
        <f t="shared" si="36"/>
        <v>7333.4</v>
      </c>
      <c r="P83" s="5" t="s">
        <v>20</v>
      </c>
      <c r="Q83" s="5">
        <f t="shared" si="37"/>
        <v>28.3</v>
      </c>
      <c r="R83" s="5">
        <f>C83+Q83</f>
        <v>54.7</v>
      </c>
      <c r="S83" s="5">
        <f>D83+R83</f>
        <v>582.8000000000001</v>
      </c>
      <c r="T83" s="5">
        <f>E83+S83</f>
        <v>819.8000000000001</v>
      </c>
      <c r="U83" s="5">
        <f>F83+T83</f>
        <v>1554.5</v>
      </c>
      <c r="V83" s="5">
        <f>G83+U83</f>
        <v>3107.7</v>
      </c>
      <c r="W83" s="5">
        <f>H83+V83</f>
        <v>3107.7</v>
      </c>
      <c r="X83" s="5">
        <f>I83+W83</f>
        <v>3294.7</v>
      </c>
      <c r="Y83" s="5">
        <f>J83+X83</f>
        <v>4105.3</v>
      </c>
      <c r="Z83" s="5">
        <f>K83+Y83</f>
        <v>4688.3</v>
      </c>
      <c r="AA83" s="5">
        <f>L83+Z83</f>
        <v>6238.5</v>
      </c>
      <c r="AB83" s="5">
        <f>M83+AA83</f>
        <v>7333.4</v>
      </c>
    </row>
    <row r="84" spans="1:28" ht="12.75">
      <c r="A84" s="5" t="s">
        <v>21</v>
      </c>
      <c r="B84" s="5">
        <v>6539.8</v>
      </c>
      <c r="C84" s="5">
        <v>20651.6</v>
      </c>
      <c r="D84" s="5">
        <v>11115.8</v>
      </c>
      <c r="E84" s="5">
        <v>13139.8</v>
      </c>
      <c r="F84" s="5">
        <v>12182</v>
      </c>
      <c r="G84" s="5">
        <v>10547.3</v>
      </c>
      <c r="H84" s="5"/>
      <c r="I84" s="5">
        <v>6877.3</v>
      </c>
      <c r="J84" s="5">
        <v>8327.7</v>
      </c>
      <c r="K84" s="5">
        <v>9380.8</v>
      </c>
      <c r="L84" s="5">
        <v>4693.7</v>
      </c>
      <c r="M84" s="5">
        <v>12073.7</v>
      </c>
      <c r="N84" s="6">
        <f t="shared" si="36"/>
        <v>115529.5</v>
      </c>
      <c r="P84" s="5" t="s">
        <v>21</v>
      </c>
      <c r="Q84" s="5">
        <f t="shared" si="37"/>
        <v>6539.8</v>
      </c>
      <c r="R84" s="5">
        <f>C84+Q84</f>
        <v>27191.399999999998</v>
      </c>
      <c r="S84" s="5">
        <f>D84+R84</f>
        <v>38307.2</v>
      </c>
      <c r="T84" s="5">
        <f>E84+S84</f>
        <v>51447</v>
      </c>
      <c r="U84" s="5">
        <f>F84+T84</f>
        <v>63629</v>
      </c>
      <c r="V84" s="5">
        <f>G84+U84</f>
        <v>74176.3</v>
      </c>
      <c r="W84" s="5">
        <f>H84+V84</f>
        <v>74176.3</v>
      </c>
      <c r="X84" s="5">
        <f>I84+W84</f>
        <v>81053.6</v>
      </c>
      <c r="Y84" s="5">
        <f>J84+X84</f>
        <v>89381.3</v>
      </c>
      <c r="Z84" s="5">
        <f>K84+Y84</f>
        <v>98762.1</v>
      </c>
      <c r="AA84" s="5">
        <f>L84+Z84</f>
        <v>103455.8</v>
      </c>
      <c r="AB84" s="5">
        <f>M84+AA84</f>
        <v>115529.5</v>
      </c>
    </row>
    <row r="85" spans="1:28" ht="12.75">
      <c r="A85" s="5" t="s">
        <v>22</v>
      </c>
      <c r="B85" s="5"/>
      <c r="C85" s="5">
        <v>14.2</v>
      </c>
      <c r="D85" s="5">
        <v>32.7</v>
      </c>
      <c r="E85" s="5"/>
      <c r="F85" s="5"/>
      <c r="G85" s="5">
        <v>436</v>
      </c>
      <c r="H85" s="5"/>
      <c r="I85" s="5">
        <v>344.3</v>
      </c>
      <c r="J85" s="5">
        <v>343.6</v>
      </c>
      <c r="K85" s="5">
        <v>552.5</v>
      </c>
      <c r="L85" s="5">
        <v>28.2</v>
      </c>
      <c r="M85" s="5"/>
      <c r="N85" s="6">
        <f t="shared" si="36"/>
        <v>1751.5000000000002</v>
      </c>
      <c r="P85" s="5" t="s">
        <v>22</v>
      </c>
      <c r="Q85" s="5">
        <f t="shared" si="37"/>
        <v>0</v>
      </c>
      <c r="R85" s="5">
        <f>C85+Q85</f>
        <v>14.2</v>
      </c>
      <c r="S85" s="5">
        <f>D85+R85</f>
        <v>46.900000000000006</v>
      </c>
      <c r="T85" s="5">
        <f>E85+S85</f>
        <v>46.900000000000006</v>
      </c>
      <c r="U85" s="5">
        <f>F85+T85</f>
        <v>46.900000000000006</v>
      </c>
      <c r="V85" s="5">
        <f>G85+U85</f>
        <v>482.9</v>
      </c>
      <c r="W85" s="5">
        <f>H85+V85</f>
        <v>482.9</v>
      </c>
      <c r="X85" s="5">
        <f>I85+W85</f>
        <v>827.2</v>
      </c>
      <c r="Y85" s="5">
        <f>J85+X85</f>
        <v>1170.8000000000002</v>
      </c>
      <c r="Z85" s="5">
        <f>K85+Y85</f>
        <v>1723.3000000000002</v>
      </c>
      <c r="AA85" s="5">
        <f>L85+Z85</f>
        <v>1751.5000000000002</v>
      </c>
      <c r="AB85" s="5">
        <f>M85+AA85</f>
        <v>1751.5000000000002</v>
      </c>
    </row>
    <row r="86" spans="1:28" ht="12.75">
      <c r="A86" s="5" t="s">
        <v>23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6">
        <f t="shared" si="36"/>
        <v>0</v>
      </c>
      <c r="P86" s="5" t="s">
        <v>23</v>
      </c>
      <c r="Q86" s="5">
        <f t="shared" si="37"/>
        <v>0</v>
      </c>
      <c r="R86" s="5">
        <f>C86+Q86</f>
        <v>0</v>
      </c>
      <c r="S86" s="5">
        <f>D86+R86</f>
        <v>0</v>
      </c>
      <c r="T86" s="5">
        <f>E86+S86</f>
        <v>0</v>
      </c>
      <c r="U86" s="5">
        <f>F86+T86</f>
        <v>0</v>
      </c>
      <c r="V86" s="5">
        <f>G86+U86</f>
        <v>0</v>
      </c>
      <c r="W86" s="5">
        <f>H86+V86</f>
        <v>0</v>
      </c>
      <c r="X86" s="5">
        <f>I86+W86</f>
        <v>0</v>
      </c>
      <c r="Y86" s="5">
        <f>J86+X86</f>
        <v>0</v>
      </c>
      <c r="Z86" s="5">
        <f>K86+Y86</f>
        <v>0</v>
      </c>
      <c r="AA86" s="5">
        <f>L86+Z86</f>
        <v>0</v>
      </c>
      <c r="AB86" s="5">
        <f>M86+AA86</f>
        <v>0</v>
      </c>
    </row>
    <row r="87" spans="1:28" ht="12.75">
      <c r="A87" s="5" t="s">
        <v>36</v>
      </c>
      <c r="B87" s="5"/>
      <c r="C87" s="5"/>
      <c r="D87" s="5"/>
      <c r="E87" s="5">
        <v>130.1</v>
      </c>
      <c r="F87" s="5">
        <v>4884.9</v>
      </c>
      <c r="G87" s="5">
        <v>178</v>
      </c>
      <c r="H87" s="5"/>
      <c r="I87" s="5"/>
      <c r="J87" s="5"/>
      <c r="K87" s="5">
        <v>4201</v>
      </c>
      <c r="L87" s="5">
        <v>1574.7</v>
      </c>
      <c r="M87" s="5"/>
      <c r="N87" s="6">
        <f t="shared" si="36"/>
        <v>10968.7</v>
      </c>
      <c r="P87" s="5" t="s">
        <v>36</v>
      </c>
      <c r="Q87" s="5">
        <f t="shared" si="37"/>
        <v>0</v>
      </c>
      <c r="R87" s="5">
        <f>C87+Q87</f>
        <v>0</v>
      </c>
      <c r="S87" s="5">
        <f>D87+R87</f>
        <v>0</v>
      </c>
      <c r="T87" s="5">
        <f>E87+S87</f>
        <v>130.1</v>
      </c>
      <c r="U87" s="5">
        <f>F87+T87</f>
        <v>5015</v>
      </c>
      <c r="V87" s="5">
        <f>G87+U87</f>
        <v>5193</v>
      </c>
      <c r="W87" s="5">
        <f>H87+V87</f>
        <v>5193</v>
      </c>
      <c r="X87" s="5">
        <f>I87+W87</f>
        <v>5193</v>
      </c>
      <c r="Y87" s="5">
        <f>J87+X87</f>
        <v>5193</v>
      </c>
      <c r="Z87" s="5">
        <f>K87+Y87</f>
        <v>9394</v>
      </c>
      <c r="AA87" s="5">
        <f>L87+Z87</f>
        <v>10968.7</v>
      </c>
      <c r="AB87" s="5">
        <f>M87+AA87</f>
        <v>10968.7</v>
      </c>
    </row>
    <row r="88" spans="1:28" ht="12.75">
      <c r="A88" s="5" t="s">
        <v>37</v>
      </c>
      <c r="B88" s="5"/>
      <c r="C88" s="5"/>
      <c r="D88" s="5"/>
      <c r="E88" s="5">
        <v>2100</v>
      </c>
      <c r="F88" s="5"/>
      <c r="G88" s="5"/>
      <c r="H88" s="5"/>
      <c r="I88" s="5"/>
      <c r="J88" s="5"/>
      <c r="K88" s="5"/>
      <c r="L88" s="5"/>
      <c r="M88" s="5"/>
      <c r="N88" s="6">
        <f t="shared" si="36"/>
        <v>2100</v>
      </c>
      <c r="P88" s="5" t="s">
        <v>37</v>
      </c>
      <c r="Q88" s="5">
        <f t="shared" si="37"/>
        <v>0</v>
      </c>
      <c r="R88" s="5">
        <f>C88+Q88</f>
        <v>0</v>
      </c>
      <c r="S88" s="5">
        <f>D88+R88</f>
        <v>0</v>
      </c>
      <c r="T88" s="5">
        <f>E88+S88</f>
        <v>2100</v>
      </c>
      <c r="U88" s="5">
        <f>F88+T88</f>
        <v>2100</v>
      </c>
      <c r="V88" s="5">
        <f>G88+U88</f>
        <v>2100</v>
      </c>
      <c r="W88" s="5">
        <f>H88+V88</f>
        <v>2100</v>
      </c>
      <c r="X88" s="5">
        <f>I88+W88</f>
        <v>2100</v>
      </c>
      <c r="Y88" s="5">
        <f>J88+X88</f>
        <v>2100</v>
      </c>
      <c r="Z88" s="5">
        <f>K88+Y88</f>
        <v>2100</v>
      </c>
      <c r="AA88" s="5">
        <f>L88+Z88</f>
        <v>2100</v>
      </c>
      <c r="AB88" s="5">
        <f>M88+AA88</f>
        <v>2100</v>
      </c>
    </row>
    <row r="89" spans="1:28" ht="12.75">
      <c r="A89" s="5" t="s">
        <v>38</v>
      </c>
      <c r="B89" s="5"/>
      <c r="C89" s="5"/>
      <c r="D89" s="5"/>
      <c r="E89" s="5">
        <v>6293.1</v>
      </c>
      <c r="F89" s="5"/>
      <c r="G89" s="5"/>
      <c r="H89" s="5"/>
      <c r="I89" s="5"/>
      <c r="J89" s="5"/>
      <c r="K89" s="5"/>
      <c r="L89" s="5"/>
      <c r="M89" s="5"/>
      <c r="N89" s="6">
        <f t="shared" si="36"/>
        <v>6293.1</v>
      </c>
      <c r="P89" s="5" t="s">
        <v>38</v>
      </c>
      <c r="Q89" s="5">
        <f t="shared" si="37"/>
        <v>0</v>
      </c>
      <c r="R89" s="5">
        <f>C89+Q89</f>
        <v>0</v>
      </c>
      <c r="S89" s="5">
        <f>D89+R89</f>
        <v>0</v>
      </c>
      <c r="T89" s="5">
        <f>E89+S89</f>
        <v>6293.1</v>
      </c>
      <c r="U89" s="5">
        <f>F89+T89</f>
        <v>6293.1</v>
      </c>
      <c r="V89" s="5">
        <f>G89+U89</f>
        <v>6293.1</v>
      </c>
      <c r="W89" s="5">
        <f>H89+V89</f>
        <v>6293.1</v>
      </c>
      <c r="X89" s="5">
        <f>I89+W89</f>
        <v>6293.1</v>
      </c>
      <c r="Y89" s="5">
        <f>J89+X89</f>
        <v>6293.1</v>
      </c>
      <c r="Z89" s="5">
        <f>K89+Y89</f>
        <v>6293.1</v>
      </c>
      <c r="AA89" s="5">
        <f>L89+Z89</f>
        <v>6293.1</v>
      </c>
      <c r="AB89" s="5">
        <f>M89+AA89</f>
        <v>6293.1</v>
      </c>
    </row>
    <row r="90" spans="1:28" ht="12.75">
      <c r="A90" s="5" t="s">
        <v>39</v>
      </c>
      <c r="B90" s="5"/>
      <c r="C90" s="5"/>
      <c r="D90" s="5"/>
      <c r="E90" s="5"/>
      <c r="F90" s="5"/>
      <c r="G90" s="5"/>
      <c r="H90" s="5"/>
      <c r="I90" s="5">
        <v>3148.6</v>
      </c>
      <c r="J90" s="5"/>
      <c r="K90" s="5"/>
      <c r="L90" s="5"/>
      <c r="M90" s="5"/>
      <c r="N90" s="6">
        <f t="shared" si="36"/>
        <v>3148.6</v>
      </c>
      <c r="P90" s="5" t="s">
        <v>39</v>
      </c>
      <c r="Q90" s="5">
        <f t="shared" si="37"/>
        <v>0</v>
      </c>
      <c r="R90" s="5">
        <f>C90+Q90</f>
        <v>0</v>
      </c>
      <c r="S90" s="5">
        <f>D90+R90</f>
        <v>0</v>
      </c>
      <c r="T90" s="5">
        <f>E90+S90</f>
        <v>0</v>
      </c>
      <c r="U90" s="5">
        <f>F90+T90</f>
        <v>0</v>
      </c>
      <c r="V90" s="5">
        <f>G90+U90</f>
        <v>0</v>
      </c>
      <c r="W90" s="5">
        <f>H90+V90</f>
        <v>0</v>
      </c>
      <c r="X90" s="5">
        <f>I90+W90</f>
        <v>3148.6</v>
      </c>
      <c r="Y90" s="5">
        <f>J90+X90</f>
        <v>3148.6</v>
      </c>
      <c r="Z90" s="5">
        <f>K90+Y90</f>
        <v>3148.6</v>
      </c>
      <c r="AA90" s="5">
        <f>L90+Z90</f>
        <v>3148.6</v>
      </c>
      <c r="AB90" s="5">
        <f>M90+AA90</f>
        <v>3148.6</v>
      </c>
    </row>
    <row r="91" spans="1:28" ht="12.75">
      <c r="A91" s="7" t="s">
        <v>24</v>
      </c>
      <c r="B91" s="7">
        <f aca="true" t="shared" si="38" ref="B91:N91">SUM(B78:B90)</f>
        <v>25495.5</v>
      </c>
      <c r="C91" s="7">
        <f t="shared" si="38"/>
        <v>52260</v>
      </c>
      <c r="D91" s="7">
        <f t="shared" si="38"/>
        <v>42412.1</v>
      </c>
      <c r="E91" s="7">
        <f t="shared" si="38"/>
        <v>59150.5</v>
      </c>
      <c r="F91" s="7">
        <f t="shared" si="38"/>
        <v>56691.299999999996</v>
      </c>
      <c r="G91" s="7">
        <f t="shared" si="38"/>
        <v>46042.8</v>
      </c>
      <c r="H91" s="7">
        <f t="shared" si="38"/>
        <v>0</v>
      </c>
      <c r="I91" s="7">
        <f t="shared" si="38"/>
        <v>35964.9</v>
      </c>
      <c r="J91" s="7">
        <f t="shared" si="38"/>
        <v>33408.299999999996</v>
      </c>
      <c r="K91" s="7">
        <f t="shared" si="38"/>
        <v>42370.8</v>
      </c>
      <c r="L91" s="7">
        <f t="shared" si="38"/>
        <v>24228.100000000002</v>
      </c>
      <c r="M91" s="7">
        <f t="shared" si="38"/>
        <v>30110.600000000002</v>
      </c>
      <c r="N91" s="7">
        <f t="shared" si="38"/>
        <v>448134.9</v>
      </c>
      <c r="P91" s="7" t="s">
        <v>24</v>
      </c>
      <c r="Q91" s="7">
        <f aca="true" t="shared" si="39" ref="Q91:AB91">SUM(Q78:Q90)</f>
        <v>25495.5</v>
      </c>
      <c r="R91" s="7">
        <f t="shared" si="39"/>
        <v>77755.49999999999</v>
      </c>
      <c r="S91" s="7">
        <f t="shared" si="39"/>
        <v>120167.59999999999</v>
      </c>
      <c r="T91" s="7">
        <f t="shared" si="39"/>
        <v>179318.1</v>
      </c>
      <c r="U91" s="7">
        <f t="shared" si="39"/>
        <v>236009.40000000002</v>
      </c>
      <c r="V91" s="7">
        <f t="shared" si="39"/>
        <v>282052.2</v>
      </c>
      <c r="W91" s="7">
        <f t="shared" si="39"/>
        <v>282052.2</v>
      </c>
      <c r="X91" s="7">
        <f t="shared" si="39"/>
        <v>318017.1</v>
      </c>
      <c r="Y91" s="7">
        <f t="shared" si="39"/>
        <v>351425.3999999999</v>
      </c>
      <c r="Z91" s="7">
        <f t="shared" si="39"/>
        <v>393796.2</v>
      </c>
      <c r="AA91" s="7">
        <f t="shared" si="39"/>
        <v>418024.3</v>
      </c>
      <c r="AB91" s="7">
        <f t="shared" si="39"/>
        <v>448134.9</v>
      </c>
    </row>
    <row r="92" spans="1:28" ht="12.75">
      <c r="A92" s="8" t="s">
        <v>25</v>
      </c>
      <c r="B92" s="8">
        <f aca="true" t="shared" si="40" ref="B92:N92">SUM(B78:B91)/2</f>
        <v>25495.5</v>
      </c>
      <c r="C92" s="8">
        <f t="shared" si="40"/>
        <v>52260</v>
      </c>
      <c r="D92" s="8">
        <f t="shared" si="40"/>
        <v>42412.1</v>
      </c>
      <c r="E92" s="8">
        <f t="shared" si="40"/>
        <v>59150.5</v>
      </c>
      <c r="F92" s="8">
        <f t="shared" si="40"/>
        <v>56691.299999999996</v>
      </c>
      <c r="G92" s="8">
        <f t="shared" si="40"/>
        <v>46042.8</v>
      </c>
      <c r="H92" s="8">
        <f t="shared" si="40"/>
        <v>0</v>
      </c>
      <c r="I92" s="8">
        <f t="shared" si="40"/>
        <v>35964.9</v>
      </c>
      <c r="J92" s="8">
        <f t="shared" si="40"/>
        <v>33408.299999999996</v>
      </c>
      <c r="K92" s="8">
        <f t="shared" si="40"/>
        <v>42370.8</v>
      </c>
      <c r="L92" s="8">
        <f t="shared" si="40"/>
        <v>24228.100000000002</v>
      </c>
      <c r="M92" s="8">
        <f t="shared" si="40"/>
        <v>30110.600000000002</v>
      </c>
      <c r="N92" s="8">
        <f t="shared" si="40"/>
        <v>448134.9</v>
      </c>
      <c r="P92" s="8" t="s">
        <v>25</v>
      </c>
      <c r="Q92" s="8">
        <f aca="true" t="shared" si="41" ref="Q92:AB92">SUM(Q78:Q91)/2</f>
        <v>25495.5</v>
      </c>
      <c r="R92" s="8">
        <f t="shared" si="41"/>
        <v>77755.49999999999</v>
      </c>
      <c r="S92" s="8">
        <f t="shared" si="41"/>
        <v>120167.59999999999</v>
      </c>
      <c r="T92" s="8">
        <f t="shared" si="41"/>
        <v>179318.1</v>
      </c>
      <c r="U92" s="8">
        <f t="shared" si="41"/>
        <v>236009.40000000002</v>
      </c>
      <c r="V92" s="8">
        <f t="shared" si="41"/>
        <v>282052.2</v>
      </c>
      <c r="W92" s="8">
        <f t="shared" si="41"/>
        <v>282052.2</v>
      </c>
      <c r="X92" s="8">
        <f t="shared" si="41"/>
        <v>318017.1</v>
      </c>
      <c r="Y92" s="8">
        <f t="shared" si="41"/>
        <v>351425.3999999999</v>
      </c>
      <c r="Z92" s="8">
        <f t="shared" si="41"/>
        <v>393796.2</v>
      </c>
      <c r="AA92" s="8">
        <f t="shared" si="41"/>
        <v>418024.3</v>
      </c>
      <c r="AB92" s="8">
        <f t="shared" si="41"/>
        <v>448134.9</v>
      </c>
    </row>
    <row r="93" spans="1:28" ht="12.75">
      <c r="A93" s="5" t="s">
        <v>26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6">
        <f aca="true" t="shared" si="42" ref="N93:N98">SUM(B93:M93)</f>
        <v>0</v>
      </c>
      <c r="P93" s="5" t="s">
        <v>26</v>
      </c>
      <c r="Q93" s="5">
        <f aca="true" t="shared" si="43" ref="Q93:Q98">B93</f>
        <v>0</v>
      </c>
      <c r="R93" s="5">
        <f>C93+Q93</f>
        <v>0</v>
      </c>
      <c r="S93" s="5">
        <f>D93+R93</f>
        <v>0</v>
      </c>
      <c r="T93" s="5">
        <f>E93+S93</f>
        <v>0</v>
      </c>
      <c r="U93" s="5">
        <f>F93+T93</f>
        <v>0</v>
      </c>
      <c r="V93" s="5">
        <f>G93+U93</f>
        <v>0</v>
      </c>
      <c r="W93" s="5">
        <f>H93+V93</f>
        <v>0</v>
      </c>
      <c r="X93" s="5">
        <f>I93+W93</f>
        <v>0</v>
      </c>
      <c r="Y93" s="5">
        <f>J93+X93</f>
        <v>0</v>
      </c>
      <c r="Z93" s="5">
        <f>K93+Y93</f>
        <v>0</v>
      </c>
      <c r="AA93" s="5">
        <f>L93+Z93</f>
        <v>0</v>
      </c>
      <c r="AB93" s="5">
        <f>M93+AA93</f>
        <v>0</v>
      </c>
    </row>
    <row r="94" spans="1:28" ht="12.75">
      <c r="A94" s="5" t="s">
        <v>46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6">
        <f t="shared" si="42"/>
        <v>0</v>
      </c>
      <c r="P94" s="5" t="s">
        <v>46</v>
      </c>
      <c r="Q94" s="5">
        <f t="shared" si="43"/>
        <v>0</v>
      </c>
      <c r="R94" s="5">
        <f>C94+Q94</f>
        <v>0</v>
      </c>
      <c r="S94" s="5">
        <f>D94+R94</f>
        <v>0</v>
      </c>
      <c r="T94" s="5">
        <f>E94+S94</f>
        <v>0</v>
      </c>
      <c r="U94" s="5">
        <f>F94+T94</f>
        <v>0</v>
      </c>
      <c r="V94" s="5">
        <f>G94+U94</f>
        <v>0</v>
      </c>
      <c r="W94" s="5">
        <f>H94+V94</f>
        <v>0</v>
      </c>
      <c r="X94" s="5">
        <f>I94+W94</f>
        <v>0</v>
      </c>
      <c r="Y94" s="5">
        <f>J94+X94</f>
        <v>0</v>
      </c>
      <c r="Z94" s="5">
        <f>K94+Y94</f>
        <v>0</v>
      </c>
      <c r="AA94" s="5">
        <f>L94+Z94</f>
        <v>0</v>
      </c>
      <c r="AB94" s="5">
        <f>M94+AA94</f>
        <v>0</v>
      </c>
    </row>
    <row r="95" spans="1:28" ht="12.75">
      <c r="A95" s="5" t="s">
        <v>47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6">
        <f t="shared" si="42"/>
        <v>0</v>
      </c>
      <c r="P95" s="5" t="s">
        <v>47</v>
      </c>
      <c r="Q95" s="5">
        <f t="shared" si="43"/>
        <v>0</v>
      </c>
      <c r="R95" s="5">
        <f>C95+Q95</f>
        <v>0</v>
      </c>
      <c r="S95" s="5">
        <f>D95+R95</f>
        <v>0</v>
      </c>
      <c r="T95" s="5">
        <f>E95+S95</f>
        <v>0</v>
      </c>
      <c r="U95" s="5">
        <f>F95+T95</f>
        <v>0</v>
      </c>
      <c r="V95" s="5">
        <f>G95+U95</f>
        <v>0</v>
      </c>
      <c r="W95" s="5">
        <f>H95+V95</f>
        <v>0</v>
      </c>
      <c r="X95" s="5">
        <f>I95+W95</f>
        <v>0</v>
      </c>
      <c r="Y95" s="5">
        <f>J95+X95</f>
        <v>0</v>
      </c>
      <c r="Z95" s="5">
        <f>K95+Y95</f>
        <v>0</v>
      </c>
      <c r="AA95" s="5">
        <f>L95+Z95</f>
        <v>0</v>
      </c>
      <c r="AB95" s="5">
        <f>M95+AA95</f>
        <v>0</v>
      </c>
    </row>
    <row r="96" spans="1:28" ht="12.75">
      <c r="A96" s="5" t="s">
        <v>40</v>
      </c>
      <c r="B96" s="5">
        <v>1000</v>
      </c>
      <c r="C96" s="5"/>
      <c r="D96" s="5">
        <v>1000</v>
      </c>
      <c r="E96" s="5">
        <v>1003.6</v>
      </c>
      <c r="F96" s="5">
        <v>336.9</v>
      </c>
      <c r="G96" s="5">
        <v>1576.9</v>
      </c>
      <c r="H96" s="5"/>
      <c r="I96" s="5">
        <v>57.6</v>
      </c>
      <c r="J96" s="5">
        <v>1500.2</v>
      </c>
      <c r="K96" s="5">
        <v>999.6</v>
      </c>
      <c r="L96" s="5">
        <v>1000.8</v>
      </c>
      <c r="M96" s="5">
        <v>1798.7</v>
      </c>
      <c r="N96" s="6">
        <f t="shared" si="42"/>
        <v>10274.300000000001</v>
      </c>
      <c r="P96" s="5" t="s">
        <v>40</v>
      </c>
      <c r="Q96" s="5">
        <f t="shared" si="43"/>
        <v>1000</v>
      </c>
      <c r="R96" s="5">
        <f>C96+Q96</f>
        <v>1000</v>
      </c>
      <c r="S96" s="5">
        <f>D96+R96</f>
        <v>2000</v>
      </c>
      <c r="T96" s="5">
        <f>E96+S96</f>
        <v>3003.6</v>
      </c>
      <c r="U96" s="5">
        <f>F96+T96</f>
        <v>3340.5</v>
      </c>
      <c r="V96" s="5">
        <f>G96+U96</f>
        <v>4917.4</v>
      </c>
      <c r="W96" s="5">
        <f>H96+V96</f>
        <v>4917.4</v>
      </c>
      <c r="X96" s="5">
        <f>I96+W96</f>
        <v>4975</v>
      </c>
      <c r="Y96" s="5">
        <f>J96+X96</f>
        <v>6475.2</v>
      </c>
      <c r="Z96" s="5">
        <f>K96+Y96</f>
        <v>7474.8</v>
      </c>
      <c r="AA96" s="5">
        <f>L96+Z96</f>
        <v>8475.6</v>
      </c>
      <c r="AB96" s="5">
        <f>M96+AA96</f>
        <v>10274.300000000001</v>
      </c>
    </row>
    <row r="97" spans="1:28" ht="12.75">
      <c r="A97" s="5" t="s">
        <v>41</v>
      </c>
      <c r="B97" s="5"/>
      <c r="C97" s="5"/>
      <c r="D97" s="5"/>
      <c r="E97" s="5"/>
      <c r="F97" s="5"/>
      <c r="G97" s="5"/>
      <c r="H97" s="5"/>
      <c r="I97" s="5"/>
      <c r="J97" s="5">
        <v>8369.4</v>
      </c>
      <c r="K97" s="5"/>
      <c r="L97" s="5"/>
      <c r="M97" s="5"/>
      <c r="N97" s="6">
        <f t="shared" si="42"/>
        <v>8369.4</v>
      </c>
      <c r="P97" s="5" t="s">
        <v>41</v>
      </c>
      <c r="Q97" s="5">
        <f t="shared" si="43"/>
        <v>0</v>
      </c>
      <c r="R97" s="5">
        <f>C97+Q97</f>
        <v>0</v>
      </c>
      <c r="S97" s="5">
        <f>D97+R97</f>
        <v>0</v>
      </c>
      <c r="T97" s="5">
        <f>E97+S97</f>
        <v>0</v>
      </c>
      <c r="U97" s="5">
        <f>F97+T97</f>
        <v>0</v>
      </c>
      <c r="V97" s="5">
        <f>G97+U97</f>
        <v>0</v>
      </c>
      <c r="W97" s="5">
        <f>H97+V97</f>
        <v>0</v>
      </c>
      <c r="X97" s="5">
        <f>I97+W97</f>
        <v>0</v>
      </c>
      <c r="Y97" s="5">
        <f>J97+X97</f>
        <v>8369.4</v>
      </c>
      <c r="Z97" s="5">
        <f>K97+Y97</f>
        <v>8369.4</v>
      </c>
      <c r="AA97" s="5">
        <f>L97+Z97</f>
        <v>8369.4</v>
      </c>
      <c r="AB97" s="5">
        <f>M97+AA97</f>
        <v>8369.4</v>
      </c>
    </row>
    <row r="98" spans="1:28" ht="12.75">
      <c r="A98" s="5" t="s">
        <v>42</v>
      </c>
      <c r="B98" s="5"/>
      <c r="C98" s="5"/>
      <c r="D98" s="5"/>
      <c r="E98" s="5"/>
      <c r="F98" s="5"/>
      <c r="G98" s="5"/>
      <c r="H98" s="5"/>
      <c r="I98" s="5">
        <v>60.7</v>
      </c>
      <c r="J98" s="5">
        <v>29.9</v>
      </c>
      <c r="K98" s="5">
        <v>26.7</v>
      </c>
      <c r="L98" s="5"/>
      <c r="M98" s="5"/>
      <c r="N98" s="6">
        <f t="shared" si="42"/>
        <v>117.3</v>
      </c>
      <c r="P98" s="5" t="s">
        <v>42</v>
      </c>
      <c r="Q98" s="5">
        <f t="shared" si="43"/>
        <v>0</v>
      </c>
      <c r="R98" s="5">
        <f>C98+Q98</f>
        <v>0</v>
      </c>
      <c r="S98" s="5">
        <f>D98+R98</f>
        <v>0</v>
      </c>
      <c r="T98" s="5">
        <f>E98+S98</f>
        <v>0</v>
      </c>
      <c r="U98" s="5">
        <f>F98+T98</f>
        <v>0</v>
      </c>
      <c r="V98" s="5">
        <f>G98+U98</f>
        <v>0</v>
      </c>
      <c r="W98" s="5">
        <f>H98+V98</f>
        <v>0</v>
      </c>
      <c r="X98" s="5">
        <f>I98+W98</f>
        <v>60.7</v>
      </c>
      <c r="Y98" s="5">
        <f>J98+X98</f>
        <v>90.6</v>
      </c>
      <c r="Z98" s="5">
        <f>K98+Y98</f>
        <v>117.3</v>
      </c>
      <c r="AA98" s="5">
        <f>L98+Z98</f>
        <v>117.3</v>
      </c>
      <c r="AB98" s="5">
        <f>M98+AA98</f>
        <v>117.3</v>
      </c>
    </row>
    <row r="99" spans="1:28" ht="12.75">
      <c r="A99" s="7" t="s">
        <v>30</v>
      </c>
      <c r="B99" s="7">
        <f aca="true" t="shared" si="44" ref="B99:N99">SUM(B93:B98)</f>
        <v>1000</v>
      </c>
      <c r="C99" s="7">
        <f t="shared" si="44"/>
        <v>0</v>
      </c>
      <c r="D99" s="7">
        <f t="shared" si="44"/>
        <v>1000</v>
      </c>
      <c r="E99" s="7">
        <f t="shared" si="44"/>
        <v>1003.6</v>
      </c>
      <c r="F99" s="7">
        <f t="shared" si="44"/>
        <v>336.9</v>
      </c>
      <c r="G99" s="7">
        <f t="shared" si="44"/>
        <v>1576.9</v>
      </c>
      <c r="H99" s="7">
        <f t="shared" si="44"/>
        <v>0</v>
      </c>
      <c r="I99" s="7">
        <f t="shared" si="44"/>
        <v>118.30000000000001</v>
      </c>
      <c r="J99" s="7">
        <f t="shared" si="44"/>
        <v>9899.5</v>
      </c>
      <c r="K99" s="7">
        <f t="shared" si="44"/>
        <v>1026.3</v>
      </c>
      <c r="L99" s="7">
        <f t="shared" si="44"/>
        <v>1000.8</v>
      </c>
      <c r="M99" s="7">
        <f t="shared" si="44"/>
        <v>1798.7</v>
      </c>
      <c r="N99" s="7">
        <f t="shared" si="44"/>
        <v>18761</v>
      </c>
      <c r="P99" s="7" t="s">
        <v>30</v>
      </c>
      <c r="Q99" s="7">
        <f aca="true" t="shared" si="45" ref="Q99:AB99">SUM(Q93:Q98)</f>
        <v>1000</v>
      </c>
      <c r="R99" s="7">
        <f t="shared" si="45"/>
        <v>1000</v>
      </c>
      <c r="S99" s="7">
        <f t="shared" si="45"/>
        <v>2000</v>
      </c>
      <c r="T99" s="7">
        <f t="shared" si="45"/>
        <v>3003.6</v>
      </c>
      <c r="U99" s="7">
        <f t="shared" si="45"/>
        <v>3340.5</v>
      </c>
      <c r="V99" s="7">
        <f t="shared" si="45"/>
        <v>4917.4</v>
      </c>
      <c r="W99" s="7">
        <f t="shared" si="45"/>
        <v>4917.4</v>
      </c>
      <c r="X99" s="7">
        <f t="shared" si="45"/>
        <v>5035.7</v>
      </c>
      <c r="Y99" s="7">
        <f t="shared" si="45"/>
        <v>14935.199999999999</v>
      </c>
      <c r="Z99" s="7">
        <f t="shared" si="45"/>
        <v>15961.5</v>
      </c>
      <c r="AA99" s="7">
        <f t="shared" si="45"/>
        <v>16962.3</v>
      </c>
      <c r="AB99" s="7">
        <f t="shared" si="45"/>
        <v>18761</v>
      </c>
    </row>
    <row r="100" spans="1:28" ht="12.75">
      <c r="A100" s="8" t="s">
        <v>31</v>
      </c>
      <c r="B100" s="8">
        <f aca="true" t="shared" si="46" ref="B100:N100">SUM(B93:B99)/2</f>
        <v>1000</v>
      </c>
      <c r="C100" s="8">
        <f t="shared" si="46"/>
        <v>0</v>
      </c>
      <c r="D100" s="8">
        <f t="shared" si="46"/>
        <v>1000</v>
      </c>
      <c r="E100" s="8">
        <f t="shared" si="46"/>
        <v>1003.6</v>
      </c>
      <c r="F100" s="8">
        <f t="shared" si="46"/>
        <v>336.9</v>
      </c>
      <c r="G100" s="8">
        <f t="shared" si="46"/>
        <v>1576.9</v>
      </c>
      <c r="H100" s="8">
        <f t="shared" si="46"/>
        <v>0</v>
      </c>
      <c r="I100" s="8">
        <f t="shared" si="46"/>
        <v>118.30000000000001</v>
      </c>
      <c r="J100" s="8">
        <f t="shared" si="46"/>
        <v>9899.5</v>
      </c>
      <c r="K100" s="8">
        <f t="shared" si="46"/>
        <v>1026.3</v>
      </c>
      <c r="L100" s="8">
        <f t="shared" si="46"/>
        <v>1000.8</v>
      </c>
      <c r="M100" s="8">
        <f t="shared" si="46"/>
        <v>1798.7</v>
      </c>
      <c r="N100" s="8">
        <f t="shared" si="46"/>
        <v>18761</v>
      </c>
      <c r="P100" s="8" t="s">
        <v>31</v>
      </c>
      <c r="Q100" s="8">
        <f aca="true" t="shared" si="47" ref="Q100:AB100">SUM(Q93:Q99)/2</f>
        <v>1000</v>
      </c>
      <c r="R100" s="8">
        <f t="shared" si="47"/>
        <v>1000</v>
      </c>
      <c r="S100" s="8">
        <f t="shared" si="47"/>
        <v>2000</v>
      </c>
      <c r="T100" s="8">
        <f t="shared" si="47"/>
        <v>3003.6</v>
      </c>
      <c r="U100" s="8">
        <f t="shared" si="47"/>
        <v>3340.5</v>
      </c>
      <c r="V100" s="8">
        <f t="shared" si="47"/>
        <v>4917.4</v>
      </c>
      <c r="W100" s="8">
        <f t="shared" si="47"/>
        <v>4917.4</v>
      </c>
      <c r="X100" s="8">
        <f t="shared" si="47"/>
        <v>5035.7</v>
      </c>
      <c r="Y100" s="8">
        <f t="shared" si="47"/>
        <v>14935.199999999999</v>
      </c>
      <c r="Z100" s="8">
        <f t="shared" si="47"/>
        <v>15961.5</v>
      </c>
      <c r="AA100" s="8">
        <f t="shared" si="47"/>
        <v>16962.3</v>
      </c>
      <c r="AB100" s="8">
        <f t="shared" si="47"/>
        <v>18761</v>
      </c>
    </row>
    <row r="101" spans="1:28" ht="12.75">
      <c r="A101" s="9" t="s">
        <v>32</v>
      </c>
      <c r="B101" s="9">
        <f aca="true" t="shared" si="48" ref="B101:N101">SUM(B78:B100)/3</f>
        <v>26495.5</v>
      </c>
      <c r="C101" s="9">
        <f t="shared" si="48"/>
        <v>52260</v>
      </c>
      <c r="D101" s="9">
        <f t="shared" si="48"/>
        <v>43412.1</v>
      </c>
      <c r="E101" s="9">
        <f t="shared" si="48"/>
        <v>60154.100000000006</v>
      </c>
      <c r="F101" s="9">
        <f t="shared" si="48"/>
        <v>57028.19999999999</v>
      </c>
      <c r="G101" s="9">
        <f t="shared" si="48"/>
        <v>47619.700000000004</v>
      </c>
      <c r="H101" s="9">
        <f t="shared" si="48"/>
        <v>0</v>
      </c>
      <c r="I101" s="9">
        <f t="shared" si="48"/>
        <v>36083.200000000004</v>
      </c>
      <c r="J101" s="9">
        <f t="shared" si="48"/>
        <v>43307.799999999996</v>
      </c>
      <c r="K101" s="9">
        <f t="shared" si="48"/>
        <v>43397.100000000006</v>
      </c>
      <c r="L101" s="9">
        <f t="shared" si="48"/>
        <v>25228.900000000005</v>
      </c>
      <c r="M101" s="9">
        <f t="shared" si="48"/>
        <v>31909.3</v>
      </c>
      <c r="N101" s="9">
        <f t="shared" si="48"/>
        <v>466895.9000000001</v>
      </c>
      <c r="P101" s="9" t="s">
        <v>32</v>
      </c>
      <c r="Q101" s="9">
        <f aca="true" t="shared" si="49" ref="Q101:AB101">SUM(Q78:Q100)/3</f>
        <v>26495.5</v>
      </c>
      <c r="R101" s="9">
        <f t="shared" si="49"/>
        <v>78755.49999999999</v>
      </c>
      <c r="S101" s="9">
        <f t="shared" si="49"/>
        <v>122167.59999999999</v>
      </c>
      <c r="T101" s="9">
        <f t="shared" si="49"/>
        <v>182321.69999999998</v>
      </c>
      <c r="U101" s="9">
        <f t="shared" si="49"/>
        <v>239349.90000000002</v>
      </c>
      <c r="V101" s="9">
        <f t="shared" si="49"/>
        <v>286969.60000000003</v>
      </c>
      <c r="W101" s="9">
        <f t="shared" si="49"/>
        <v>286969.60000000003</v>
      </c>
      <c r="X101" s="9">
        <f t="shared" si="49"/>
        <v>323052.79999999993</v>
      </c>
      <c r="Y101" s="9">
        <f t="shared" si="49"/>
        <v>366360.59999999986</v>
      </c>
      <c r="Z101" s="9">
        <f t="shared" si="49"/>
        <v>409757.7</v>
      </c>
      <c r="AA101" s="9">
        <f t="shared" si="49"/>
        <v>434986.60000000003</v>
      </c>
      <c r="AB101" s="9">
        <f t="shared" si="49"/>
        <v>466895.9000000001</v>
      </c>
    </row>
    <row r="103" spans="1:29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:29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29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</row>
    <row r="113" spans="1:29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</row>
    <row r="114" spans="1:29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</row>
    <row r="115" spans="1:29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29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1:29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</row>
    <row r="118" spans="1:29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</row>
    <row r="119" spans="1:29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</row>
    <row r="120" spans="1:29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</row>
    <row r="121" spans="1:29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</row>
    <row r="122" spans="1:29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</row>
    <row r="123" spans="1:29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</row>
    <row r="124" spans="1:29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</row>
    <row r="125" spans="1:29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</row>
    <row r="126" spans="1:29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</row>
    <row r="127" spans="1:29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</row>
    <row r="128" spans="1:29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</row>
    <row r="129" spans="1:29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</row>
    <row r="130" spans="1:29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</row>
    <row r="131" spans="1:29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</row>
    <row r="132" spans="1:29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</row>
    <row r="133" spans="1:29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</row>
    <row r="134" spans="1:29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</row>
    <row r="135" spans="1:29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</row>
    <row r="136" spans="1:29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</row>
    <row r="137" spans="1:29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</row>
    <row r="138" spans="1:29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</row>
    <row r="139" spans="1:29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</row>
    <row r="140" spans="1:29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</row>
    <row r="141" spans="1:29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</row>
    <row r="142" spans="1:29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</row>
    <row r="143" spans="1:29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</row>
    <row r="144" spans="1:29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</row>
    <row r="145" spans="1:29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</row>
    <row r="146" spans="1:29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</row>
    <row r="147" spans="1:29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</row>
    <row r="148" spans="1:29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</row>
    <row r="149" spans="1:29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</row>
    <row r="150" spans="1:29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</row>
    <row r="151" spans="1:29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</row>
    <row r="152" spans="1:29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</row>
    <row r="153" spans="1:29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</row>
    <row r="154" spans="1:29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</row>
    <row r="155" spans="1:29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</row>
    <row r="156" spans="1:29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</row>
    <row r="157" spans="1:29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</row>
    <row r="158" spans="1:29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</row>
    <row r="159" spans="1:29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</row>
    <row r="160" spans="1:29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</row>
    <row r="161" spans="1:29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</row>
    <row r="162" spans="1:29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</row>
    <row r="163" spans="1:29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</row>
    <row r="164" spans="1:29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</row>
    <row r="165" spans="1:29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</row>
    <row r="166" spans="1:29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</row>
    <row r="167" spans="1:29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</row>
    <row r="168" spans="1:29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</row>
    <row r="169" spans="1:29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</row>
    <row r="170" spans="1:29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</row>
    <row r="171" spans="1:29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</row>
    <row r="172" spans="1:29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</row>
    <row r="173" spans="1:29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</row>
    <row r="174" spans="1:29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</row>
    <row r="175" spans="1:29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</row>
    <row r="176" spans="1:29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</row>
    <row r="177" spans="1:29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</row>
    <row r="178" spans="1:29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</row>
    <row r="179" spans="1:29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</row>
    <row r="180" spans="1:29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</row>
    <row r="181" spans="1:29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</row>
    <row r="182" spans="1:29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</row>
    <row r="183" spans="1:29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</row>
    <row r="184" spans="1:29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</row>
    <row r="185" spans="1:29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</row>
    <row r="186" spans="1:29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</row>
    <row r="187" spans="1:29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</row>
    <row r="188" spans="1:29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</row>
    <row r="189" spans="1:29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</row>
    <row r="190" spans="1:29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</row>
    <row r="191" spans="1:29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</row>
    <row r="192" spans="1:29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</row>
    <row r="193" spans="1:29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</row>
    <row r="194" spans="1:29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</row>
    <row r="195" spans="1:29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</row>
    <row r="196" spans="1:29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</row>
    <row r="197" spans="1:29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</row>
    <row r="198" spans="1:29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</row>
    <row r="199" spans="1:29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</row>
    <row r="200" spans="1:29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</row>
    <row r="201" spans="1:29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</row>
    <row r="202" spans="1:29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</row>
    <row r="203" spans="1:29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</row>
    <row r="204" spans="1:29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</row>
    <row r="205" spans="1:29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</row>
    <row r="206" spans="1:29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</row>
    <row r="207" spans="1:29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</row>
    <row r="208" spans="1:29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</row>
    <row r="209" spans="1:29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</row>
    <row r="210" spans="1:29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</row>
    <row r="211" spans="1:29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</row>
    <row r="212" spans="1:29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</row>
    <row r="213" spans="1:29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</row>
    <row r="214" spans="1:29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</row>
    <row r="215" spans="1:29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</row>
    <row r="216" spans="1:29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</row>
    <row r="217" spans="1:29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</row>
    <row r="218" spans="1:29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</row>
    <row r="219" spans="1:29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</row>
    <row r="220" spans="1:29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</row>
    <row r="221" spans="1:29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</row>
    <row r="222" spans="1:29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</row>
    <row r="223" spans="1:29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</row>
    <row r="224" spans="1:29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</row>
    <row r="225" spans="1:29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</row>
    <row r="226" spans="1:29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</row>
    <row r="227" spans="1:29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</row>
    <row r="228" spans="1:29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</row>
    <row r="229" spans="1:29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</row>
    <row r="230" spans="1:29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</row>
    <row r="231" spans="1:29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</row>
    <row r="232" spans="1:29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</row>
    <row r="233" spans="1:29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</row>
    <row r="234" spans="1:29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</row>
    <row r="235" spans="1:29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</row>
    <row r="236" spans="1:29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</row>
    <row r="237" spans="1:29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</row>
    <row r="238" spans="1:29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</row>
    <row r="239" spans="1:29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</row>
    <row r="240" spans="1:29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</row>
    <row r="241" spans="1:29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</row>
    <row r="242" spans="1:29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</row>
    <row r="243" spans="1:29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</row>
    <row r="244" spans="1:29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</row>
    <row r="245" spans="1:29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</row>
    <row r="246" spans="1:29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</row>
    <row r="247" spans="1:29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</row>
    <row r="248" spans="1:29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</row>
    <row r="249" spans="1:29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</row>
    <row r="250" spans="1:29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</row>
    <row r="251" spans="1:29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</row>
    <row r="252" spans="1:29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</row>
    <row r="253" spans="1:29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</row>
    <row r="254" spans="1:29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</row>
    <row r="255" spans="1:29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</row>
    <row r="256" spans="1:29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</row>
    <row r="257" spans="1:29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</row>
    <row r="258" spans="1:29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</row>
    <row r="259" spans="1:29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</row>
    <row r="260" spans="1:29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</row>
    <row r="261" spans="1:29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</row>
    <row r="262" spans="1:29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</row>
    <row r="263" spans="1:29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</row>
    <row r="264" spans="1:29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</row>
    <row r="265" spans="1:29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</row>
    <row r="266" spans="1:29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</row>
    <row r="267" spans="1:29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</row>
    <row r="268" spans="1:29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</row>
    <row r="269" spans="1:29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</row>
    <row r="270" spans="1:29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</row>
    <row r="271" spans="1:29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</row>
    <row r="272" spans="1:29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</row>
    <row r="273" spans="1:29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</row>
    <row r="274" spans="1:29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</row>
    <row r="275" spans="1:29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</row>
    <row r="276" spans="1:29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</row>
    <row r="277" spans="1:29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</row>
    <row r="278" spans="1:29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</row>
    <row r="279" spans="1:29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</row>
    <row r="280" spans="1:29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</row>
    <row r="281" spans="1:29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</row>
    <row r="282" spans="1:29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</row>
    <row r="283" spans="1:29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</row>
    <row r="284" spans="1:29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</row>
    <row r="285" spans="1:29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</row>
    <row r="286" spans="1:29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</row>
    <row r="287" spans="1:29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</row>
    <row r="288" spans="1:29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</row>
    <row r="289" spans="1:29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</row>
    <row r="290" spans="1:29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</row>
    <row r="291" spans="1:29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</row>
    <row r="292" spans="1:29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</row>
    <row r="293" spans="1:29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</row>
    <row r="294" spans="1:29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</row>
    <row r="295" spans="1:29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</row>
    <row r="296" spans="1:29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</row>
    <row r="297" spans="1:29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</row>
    <row r="298" spans="1:29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</row>
    <row r="299" spans="1:29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</row>
    <row r="300" spans="1:29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</row>
    <row r="301" spans="1:29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</row>
    <row r="302" spans="1:29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</row>
    <row r="303" spans="1:29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</row>
    <row r="304" spans="1:29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</row>
    <row r="305" spans="1:29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</row>
    <row r="306" spans="1:29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</row>
    <row r="307" spans="1:29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</row>
    <row r="308" spans="1:29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</row>
    <row r="309" spans="1:29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</row>
    <row r="310" spans="1:29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</row>
    <row r="311" spans="1:29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</row>
    <row r="312" spans="1:29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</row>
    <row r="313" spans="1:29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</row>
    <row r="314" spans="1:29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</row>
    <row r="315" spans="1:29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</row>
    <row r="316" spans="1:29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</row>
    <row r="317" spans="1:29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</row>
    <row r="318" spans="1:29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</row>
    <row r="319" spans="1:29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</row>
    <row r="320" spans="1:29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</row>
    <row r="321" spans="1:29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</row>
    <row r="322" spans="1:29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</row>
    <row r="323" spans="1:29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</row>
    <row r="324" spans="1:29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</row>
    <row r="325" spans="1:29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</row>
    <row r="326" spans="1:29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</row>
    <row r="327" spans="1:29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</row>
    <row r="328" spans="1:29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</row>
    <row r="329" spans="1:29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</row>
    <row r="330" spans="1:29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</row>
    <row r="331" spans="1:29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</row>
    <row r="332" spans="1:29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</row>
    <row r="333" spans="1:29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</row>
    <row r="334" spans="1:29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</row>
    <row r="335" spans="1:29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</row>
    <row r="336" spans="1:29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</row>
    <row r="337" spans="1:29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</row>
    <row r="338" spans="1:29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</row>
    <row r="339" spans="1:29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</row>
    <row r="340" spans="1:29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</row>
    <row r="341" spans="1:29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</row>
    <row r="342" spans="1:29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</row>
    <row r="343" spans="1:29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</row>
    <row r="344" spans="1:29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</row>
    <row r="345" spans="1:29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</row>
    <row r="346" spans="1:29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</row>
    <row r="347" spans="1:29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</row>
    <row r="348" spans="1:29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</row>
    <row r="349" spans="1:29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</row>
    <row r="350" spans="1:29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</row>
    <row r="351" spans="1:29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</row>
    <row r="352" spans="1:29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</row>
    <row r="353" spans="1:29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</row>
    <row r="354" spans="1:29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</row>
    <row r="355" spans="1:29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</row>
    <row r="356" spans="1:29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</row>
    <row r="357" spans="1:29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</row>
    <row r="358" spans="1:29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</row>
    <row r="359" spans="1:29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</row>
    <row r="360" spans="1:29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</row>
    <row r="361" spans="1:29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</row>
    <row r="362" spans="1:29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</row>
    <row r="363" spans="1:29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</row>
    <row r="364" spans="1:29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</row>
    <row r="365" spans="1:29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</row>
    <row r="366" spans="1:29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</row>
    <row r="367" spans="1:29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</row>
    <row r="368" spans="1:29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</row>
    <row r="369" spans="1:29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</row>
    <row r="370" spans="1:29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</row>
    <row r="371" spans="1:29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</row>
    <row r="372" spans="1:29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</row>
    <row r="373" spans="1:29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</row>
    <row r="374" spans="1:29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</row>
    <row r="375" spans="1:29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</row>
    <row r="376" spans="1:29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</row>
    <row r="377" spans="1:29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</row>
    <row r="378" spans="1:29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</row>
    <row r="379" spans="1:29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</row>
    <row r="380" spans="1:29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</row>
    <row r="381" spans="1:29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</row>
    <row r="382" spans="1:29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</row>
    <row r="383" spans="1:29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</row>
    <row r="384" spans="1:29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</row>
    <row r="385" spans="1:29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</row>
    <row r="386" spans="1:29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1:29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1:29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1:29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1:29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1:29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1:29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1:29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1:29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1:29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1:29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1:29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1:29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1:29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1:29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1:29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1:29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1:29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1:29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1:29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1:29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1:29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1:29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1:29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1:29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1:29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1:29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1:29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  <row r="414" spans="1:29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</row>
    <row r="415" spans="1:29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</row>
    <row r="416" spans="1:29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</row>
    <row r="417" spans="1:29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</row>
    <row r="418" spans="1:29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</row>
    <row r="419" spans="1:29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</row>
    <row r="420" spans="1:29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</row>
    <row r="421" spans="1:29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</row>
    <row r="422" spans="1:29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</row>
    <row r="423" spans="1:29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</row>
    <row r="424" spans="1:29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</row>
    <row r="425" spans="1:29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</row>
    <row r="426" spans="1:29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</row>
    <row r="427" spans="1:29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</row>
    <row r="428" spans="1:29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</row>
    <row r="429" spans="1:29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</row>
    <row r="430" spans="1:29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</row>
    <row r="431" spans="1:29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</row>
    <row r="432" spans="1:29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</row>
    <row r="433" spans="1:29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</row>
    <row r="434" spans="1:29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</row>
    <row r="435" spans="1:29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</row>
    <row r="436" spans="1:29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</row>
    <row r="437" spans="1:29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</row>
    <row r="438" spans="1:29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</row>
    <row r="439" spans="1:29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</row>
    <row r="440" spans="1:29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</row>
    <row r="441" spans="1:29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</row>
    <row r="442" spans="1:29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</row>
    <row r="443" spans="1:29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</row>
    <row r="444" spans="1:29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</row>
    <row r="445" spans="1:29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</row>
    <row r="446" spans="1:29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</row>
    <row r="447" spans="1:29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</row>
    <row r="448" spans="1:29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</row>
    <row r="449" spans="1:29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</row>
    <row r="450" spans="1:29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</row>
    <row r="451" spans="1:29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</row>
    <row r="452" spans="1:29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</row>
    <row r="453" spans="1:29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</row>
    <row r="454" spans="1:29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</row>
    <row r="455" spans="1:29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</row>
    <row r="456" spans="1:29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</row>
    <row r="457" spans="1:29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</row>
    <row r="458" spans="1:29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</row>
    <row r="459" spans="1:29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</row>
    <row r="460" spans="1:29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</row>
    <row r="461" spans="1:29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</row>
    <row r="462" spans="1:29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</row>
    <row r="463" spans="1:29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</row>
    <row r="464" spans="1:29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</row>
    <row r="465" spans="1:29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</row>
    <row r="466" spans="1:29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</row>
    <row r="467" spans="1:29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</row>
    <row r="468" spans="1:29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</row>
    <row r="469" spans="1:29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</row>
    <row r="470" spans="1:29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</row>
    <row r="471" spans="1:29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</row>
    <row r="472" spans="1:29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</row>
    <row r="473" spans="1:29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</row>
    <row r="474" spans="1:29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</row>
    <row r="475" spans="1:29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</row>
    <row r="476" spans="1:29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</row>
    <row r="477" spans="1:29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</row>
    <row r="478" spans="1:29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</row>
    <row r="479" spans="1:29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</row>
    <row r="480" spans="1:29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</row>
    <row r="481" spans="1:29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</row>
    <row r="482" spans="1:29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</row>
    <row r="483" spans="1:29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</row>
    <row r="484" spans="1:29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</row>
    <row r="485" spans="1:29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</row>
    <row r="486" spans="1:29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</row>
    <row r="487" spans="1:29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</row>
    <row r="488" spans="1:29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</row>
    <row r="489" spans="1:29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</row>
    <row r="490" spans="1:29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</row>
    <row r="491" spans="1:29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</row>
    <row r="492" spans="1:29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</row>
    <row r="493" spans="1:29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</row>
    <row r="494" spans="1:29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</row>
    <row r="495" spans="1:29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</row>
    <row r="496" spans="1:29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</row>
    <row r="497" spans="1:29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</row>
    <row r="498" spans="1:29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</row>
    <row r="499" spans="1:29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</row>
    <row r="500" spans="1:29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</row>
    <row r="501" spans="1:29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</row>
    <row r="502" spans="1:29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</row>
    <row r="503" spans="1:29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</row>
    <row r="504" spans="1:29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</row>
    <row r="505" spans="1:29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</row>
    <row r="506" spans="1:29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</row>
    <row r="507" spans="1:29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</row>
    <row r="508" spans="1:29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</row>
    <row r="509" spans="1:29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</row>
    <row r="510" spans="1:29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</row>
    <row r="511" spans="1:29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</row>
    <row r="512" spans="1:29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</row>
    <row r="513" spans="1:29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</row>
    <row r="514" spans="1:29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</row>
    <row r="515" spans="1:29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</row>
    <row r="516" spans="1:29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</row>
    <row r="517" spans="1:29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</row>
    <row r="518" spans="1:29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</row>
    <row r="519" spans="1:29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</row>
    <row r="520" spans="1:29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</row>
    <row r="521" spans="1:29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</row>
    <row r="522" spans="1:29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</row>
    <row r="523" spans="1:29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</row>
    <row r="524" spans="1:29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</row>
    <row r="525" spans="1:29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</row>
    <row r="526" spans="1:29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</row>
    <row r="527" spans="1:29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</row>
    <row r="528" spans="1:29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</row>
    <row r="529" spans="1:29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</row>
    <row r="530" spans="1:29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</row>
    <row r="531" spans="1:29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</row>
    <row r="532" spans="1:29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</row>
    <row r="533" spans="1:29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</row>
    <row r="534" spans="1:29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</row>
    <row r="535" spans="1:29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</row>
    <row r="536" spans="1:29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</row>
    <row r="537" spans="1:29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</row>
    <row r="538" spans="1:29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</row>
    <row r="539" spans="1:29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</row>
    <row r="540" spans="1:29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</row>
    <row r="541" spans="1:29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</row>
    <row r="542" spans="1:29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</row>
    <row r="543" spans="1:29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</row>
    <row r="544" spans="1:29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</row>
    <row r="545" spans="1:29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</row>
    <row r="546" spans="1:29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</row>
    <row r="547" spans="1:29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</row>
    <row r="548" spans="1:29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</row>
    <row r="549" spans="1:29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</row>
    <row r="550" spans="1:29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</row>
    <row r="551" spans="1:29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</row>
    <row r="552" spans="1:29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</row>
    <row r="553" spans="1:29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</row>
    <row r="554" spans="1:29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</row>
    <row r="555" spans="1:29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</row>
    <row r="556" spans="1:29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</row>
    <row r="557" spans="1:29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</row>
    <row r="558" spans="1:29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</row>
    <row r="559" spans="1:29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</row>
    <row r="560" spans="1:29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</row>
    <row r="561" spans="1:29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</row>
    <row r="562" spans="1:29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</row>
    <row r="563" spans="1:29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</row>
    <row r="564" spans="1:29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</row>
    <row r="565" spans="1:29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</row>
    <row r="566" spans="1:29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</row>
    <row r="567" spans="1:29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</row>
    <row r="568" spans="1:29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</row>
    <row r="569" spans="1:29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</row>
    <row r="570" spans="1:29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</row>
    <row r="571" spans="1:29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</row>
    <row r="572" spans="1:29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</row>
    <row r="573" spans="1:29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</row>
    <row r="574" spans="1:29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</row>
    <row r="575" spans="1:29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</row>
    <row r="576" spans="1:29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</row>
    <row r="577" spans="1:29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</row>
    <row r="578" spans="1:29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</row>
    <row r="579" spans="1:29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</row>
    <row r="580" spans="1:29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</row>
    <row r="581" spans="1:29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</row>
    <row r="582" spans="1:29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</row>
    <row r="583" spans="1:29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</row>
    <row r="584" spans="1:29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</row>
    <row r="585" spans="1:29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</row>
    <row r="586" spans="1:29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</row>
    <row r="587" spans="1:29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</row>
    <row r="588" spans="1:29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</row>
    <row r="589" spans="1:29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</row>
    <row r="590" spans="1:29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</row>
    <row r="591" spans="1:29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</row>
    <row r="592" spans="1:29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</row>
    <row r="593" spans="1:29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</row>
    <row r="594" spans="1:29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</row>
    <row r="595" spans="1:29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</row>
    <row r="596" spans="1:29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</row>
    <row r="597" spans="1:29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</row>
    <row r="598" spans="1:29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</row>
    <row r="599" spans="1:29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</row>
    <row r="600" spans="1:29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</row>
    <row r="601" spans="1:29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</row>
    <row r="602" spans="1:29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</row>
    <row r="603" spans="1:29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</row>
    <row r="604" spans="1:29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</row>
    <row r="605" spans="1:29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</row>
    <row r="606" spans="1:29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</row>
    <row r="607" spans="1:29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</row>
    <row r="608" spans="1:29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</row>
    <row r="609" spans="1:29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</row>
    <row r="610" spans="1:29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</row>
    <row r="611" spans="1:29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</row>
    <row r="612" spans="1:29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</row>
    <row r="613" spans="1:29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</row>
    <row r="614" spans="1:29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</row>
    <row r="615" spans="1:29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</row>
    <row r="616" spans="1:29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</row>
    <row r="617" spans="1:29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</row>
    <row r="618" spans="1:29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</row>
    <row r="619" spans="1:29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</row>
    <row r="620" spans="1:29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</row>
    <row r="621" spans="1:29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</row>
    <row r="622" spans="1:29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</row>
    <row r="623" spans="1:29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</row>
    <row r="624" spans="1:29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</row>
    <row r="625" spans="1:29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</row>
    <row r="626" spans="1:29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</row>
    <row r="627" spans="1:29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</row>
    <row r="628" spans="1:29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</row>
    <row r="629" spans="1:29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</row>
    <row r="630" spans="1:29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</row>
    <row r="631" spans="1:29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</row>
    <row r="632" spans="1:29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</row>
    <row r="633" spans="1:29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</row>
    <row r="634" spans="1:29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</row>
    <row r="635" spans="1:29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</row>
    <row r="636" spans="1:29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</row>
    <row r="637" spans="1:29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</row>
    <row r="638" spans="1:29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</row>
    <row r="639" spans="1:29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</row>
    <row r="640" spans="1:29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</row>
    <row r="641" spans="1:29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</row>
    <row r="642" spans="1:29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</row>
    <row r="643" spans="1:29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</row>
    <row r="644" spans="1:29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</row>
    <row r="645" spans="1:29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</row>
    <row r="646" spans="1:29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</row>
    <row r="647" spans="1:29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</row>
    <row r="648" spans="1:29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</row>
    <row r="649" spans="1:29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</row>
    <row r="650" spans="1:29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</row>
    <row r="651" spans="1:29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</row>
    <row r="652" spans="1:29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</row>
    <row r="653" spans="1:29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</row>
    <row r="654" spans="1:29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</row>
    <row r="655" spans="1:29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</row>
    <row r="656" spans="1:29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</row>
    <row r="657" spans="1:29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</row>
    <row r="658" spans="1:29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</row>
    <row r="659" spans="1:29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</row>
    <row r="660" spans="1:29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</row>
    <row r="661" spans="1:29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</row>
    <row r="662" spans="1:29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</row>
    <row r="663" spans="1:29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</row>
    <row r="664" spans="1:29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</row>
    <row r="665" spans="1:29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</row>
    <row r="666" spans="1:29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</row>
    <row r="667" spans="1:29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</row>
    <row r="668" spans="1:29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</row>
    <row r="669" spans="1:29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</row>
    <row r="670" spans="1:29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</row>
    <row r="671" spans="1:29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</row>
    <row r="672" spans="1:29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</row>
    <row r="673" spans="1:29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</row>
    <row r="674" spans="1:29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</row>
    <row r="675" spans="1:29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</row>
    <row r="676" spans="1:29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</row>
    <row r="677" spans="1:29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</row>
    <row r="678" spans="1:29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</row>
    <row r="679" spans="1:29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</row>
    <row r="680" spans="1:29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</row>
    <row r="681" spans="1:29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</row>
    <row r="682" spans="1:29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</row>
    <row r="683" spans="1:29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</row>
    <row r="684" spans="1:29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</row>
    <row r="685" spans="1:29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</row>
    <row r="686" spans="1:29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</row>
    <row r="687" spans="1:29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</row>
    <row r="688" spans="1:29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</row>
    <row r="689" spans="1:29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</row>
    <row r="690" spans="1:29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</row>
    <row r="691" spans="1:29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</row>
    <row r="692" spans="1:29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</row>
    <row r="693" spans="1:29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</row>
    <row r="694" spans="1:29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</row>
    <row r="695" spans="1:29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</row>
    <row r="696" spans="1:29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</row>
    <row r="697" spans="1:29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</row>
    <row r="698" spans="1:29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</row>
    <row r="699" spans="1:29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</row>
    <row r="700" spans="1:29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</row>
    <row r="701" spans="1:29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</row>
    <row r="702" spans="1:29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</row>
    <row r="703" spans="1:29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</row>
    <row r="704" spans="1:29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</row>
    <row r="705" spans="1:29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</row>
    <row r="706" spans="1:29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</row>
    <row r="707" spans="1:29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</row>
    <row r="708" spans="1:29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</row>
    <row r="709" spans="1:29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</row>
    <row r="710" spans="1:29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</row>
    <row r="711" spans="1:29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</row>
    <row r="712" spans="1:29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</row>
    <row r="713" spans="1:29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</row>
    <row r="714" spans="1:29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</row>
    <row r="715" spans="1:29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</row>
    <row r="716" spans="1:29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</row>
    <row r="717" spans="1:29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</row>
    <row r="718" spans="1:29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</row>
    <row r="719" spans="1:29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</row>
    <row r="720" spans="1:29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</row>
    <row r="721" spans="1:29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</row>
    <row r="722" spans="1:29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</row>
    <row r="723" spans="1:29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</row>
    <row r="724" spans="1:29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</row>
    <row r="725" spans="1:29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</row>
    <row r="726" spans="1:29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</row>
    <row r="727" spans="1:29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</row>
    <row r="728" spans="1:29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</row>
    <row r="729" spans="1:29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</row>
    <row r="730" spans="1:29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</row>
    <row r="731" spans="1:29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</row>
    <row r="732" spans="1:29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</row>
    <row r="733" spans="1:29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</row>
    <row r="734" spans="1:29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</row>
    <row r="735" spans="1:29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</row>
    <row r="736" spans="1:29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</row>
    <row r="737" spans="1:29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</row>
    <row r="738" spans="1:29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</row>
    <row r="739" spans="1:29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</row>
    <row r="740" spans="1:29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</row>
    <row r="741" spans="1:29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</row>
    <row r="742" spans="1:29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</row>
    <row r="743" spans="1:29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</row>
    <row r="744" spans="1:29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</row>
    <row r="745" spans="1:29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</row>
    <row r="746" spans="1:29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</row>
    <row r="747" spans="1:29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</row>
    <row r="748" spans="1:29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</row>
    <row r="749" spans="1:29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</row>
    <row r="750" spans="1:29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</row>
    <row r="751" spans="1:29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</row>
    <row r="752" spans="1:29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</row>
    <row r="753" spans="1:29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</row>
    <row r="754" spans="1:29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</row>
    <row r="755" spans="1:29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</row>
    <row r="756" spans="1:29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</row>
    <row r="757" spans="1:29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</row>
    <row r="758" spans="1:29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</row>
    <row r="759" spans="1:29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</row>
    <row r="760" spans="1:29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</row>
    <row r="761" spans="1:29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</row>
    <row r="762" spans="1:29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</row>
    <row r="763" spans="1:29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</row>
    <row r="764" spans="1:29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</row>
    <row r="765" spans="1:29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</row>
    <row r="766" spans="1:29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</row>
    <row r="767" spans="1:29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</row>
    <row r="768" spans="1:29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</row>
    <row r="769" spans="1:29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</row>
    <row r="770" spans="1:29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</row>
    <row r="771" spans="1:29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</row>
  </sheetData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&amp;C&amp;A</oddHeader>
    <oddFooter>&amp;CPage &amp;P</oddFooter>
  </headerFooter>
  <rowBreaks count="28" manualBreakCount="28">
    <brk id="23" max="255" man="1"/>
    <brk id="50" max="255" man="1"/>
    <brk id="74" max="255" man="1"/>
    <brk id="102" max="255" man="1"/>
    <brk id="126" max="255" man="1"/>
    <brk id="156" max="255" man="1"/>
    <brk id="183" max="255" man="1"/>
    <brk id="213" max="255" man="1"/>
    <brk id="238" max="255" man="1"/>
    <brk id="264" max="255" man="1"/>
    <brk id="286" max="255" man="1"/>
    <brk id="313" max="255" man="1"/>
    <brk id="332" max="255" man="1"/>
    <brk id="356" max="255" man="1"/>
    <brk id="375" max="255" man="1"/>
    <brk id="399" max="255" man="1"/>
    <brk id="418" max="255" man="1"/>
    <brk id="445" max="255" man="1"/>
    <brk id="465" max="255" man="1"/>
    <brk id="490" max="255" man="1"/>
    <brk id="509" max="255" man="1"/>
    <brk id="537" max="255" man="1"/>
    <brk id="557" max="255" man="1"/>
    <brk id="585" max="255" man="1"/>
    <brk id="605" max="255" man="1"/>
    <brk id="629" max="255" man="1"/>
    <brk id="643" max="255" man="1"/>
    <brk id="664" max="255" man="1"/>
  </rowBreaks>
  <colBreaks count="2" manualBreakCount="2">
    <brk id="14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thibaut.champagnol</cp:lastModifiedBy>
  <dcterms:modified xsi:type="dcterms:W3CDTF">2012-01-20T15:06:32Z</dcterms:modified>
  <cp:category/>
  <cp:version/>
  <cp:contentType/>
  <cp:contentStatus/>
</cp:coreProperties>
</file>