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9200" windowHeight="10935" tabRatio="865"/>
  </bookViews>
  <sheets>
    <sheet name="CHECK LIST" sheetId="52" r:id="rId1"/>
    <sheet name="FICHE 1 - Donnees Cles" sheetId="28" r:id="rId2"/>
    <sheet name="FICHE 2 - Objectifs" sheetId="59" r:id="rId3"/>
    <sheet name="FICHE 3 - R&amp;D Contexte" sheetId="55" r:id="rId4"/>
    <sheet name="FICHE 4 - Plan Financement" sheetId="54" r:id="rId5"/>
    <sheet name="FICHE 5 - Impacts" sheetId="58" r:id="rId6"/>
    <sheet name="FICHE 5bis Impacts exemples" sheetId="61" r:id="rId7"/>
    <sheet name="Fiche 6 - Etapes clés du projet" sheetId="63" r:id="rId8"/>
    <sheet name="FICHE 7 - Taille du porteur" sheetId="62" r:id="rId9"/>
    <sheet name="FICHE 8 - Financier Porteur" sheetId="31" r:id="rId10"/>
    <sheet name="Listes" sheetId="49" r:id="rId11"/>
  </sheets>
  <definedNames>
    <definedName name="ACRONYME">'FICHE 1 - Donnees Cles'!$C$8</definedName>
    <definedName name="ANNEE_J">'FICHE 1 - Donnees Cles'!$G$62</definedName>
    <definedName name="ANNEE_J1">'FICHE 1 - Donnees Cles'!$H$62</definedName>
    <definedName name="ANNEE_J2">'FICHE 1 - Donnees Cles'!$I$62</definedName>
    <definedName name="ANNEE_J3">'FICHE 1 - Donnees Cles'!$J$62</definedName>
    <definedName name="ANNEE_J4">'FICHE 1 - Donnees Cles'!$J$62</definedName>
    <definedName name="ANNEE_N">'FICHE 1 - Donnees Cles'!$A$62</definedName>
    <definedName name="ANNEE_N1">'FICHE 1 - Donnees Cles'!$C$62</definedName>
    <definedName name="ANNEE_N2">'FICHE 1 - Donnees Cles'!$D$62</definedName>
    <definedName name="ANNEE_N3">'FICHE 1 - Donnees Cles'!$E$62</definedName>
    <definedName name="AXES_AAP">Listes!$E$2:$E$9</definedName>
    <definedName name="FILIERES">Listes!$F$2:$F$13</definedName>
    <definedName name="J_3">'FICHE 1 - Donnees Cles'!$J$62</definedName>
    <definedName name="LOCALISATION_PROJET">'FICHE 1 - Donnees Cles'!$C$32:$C$34</definedName>
    <definedName name="MONTANT_PROJET">'FICHE 1 - Donnees Cles'!$G$37</definedName>
    <definedName name="MONTANT_SUB">'FICHE 1 - Donnees Cles'!$E$40</definedName>
    <definedName name="NATURE_FINANCEMENT">Listes!$D$2:$D$7</definedName>
    <definedName name="NOM_PORTEUR">'FICHE 1 - Donnees Cles'!$C$16</definedName>
    <definedName name="NOM_PROJET">'FICHE 1 - Donnees Cles'!$C$6</definedName>
    <definedName name="SIREN_PORTEUR">'FICHE 1 - Donnees Cles'!$C$18</definedName>
    <definedName name="SIRET_PROJET">'FICHE 1 - Donnees Cles'!$G$28</definedName>
    <definedName name="TAILLES_PARTENAIRE">Listes!$H$2:$H$5</definedName>
    <definedName name="TYPE_FINANCEMENT">Listes!$B$2:$B$8</definedName>
    <definedName name="TYPE_IMPACT">Listes!$A$2:$A$13</definedName>
    <definedName name="TYPE_PROJET">'FICHE 1 - Donnees Cles'!$C$12</definedName>
    <definedName name="TYPES_PARTENAIRE">Listes!$G$2:$G$5</definedName>
    <definedName name="_xlnm.Print_Area" localSheetId="1">'FICHE 1 - Donnees Cles'!$A$1:$J$96</definedName>
  </definedNames>
  <calcPr calcId="125725"/>
</workbook>
</file>

<file path=xl/calcChain.xml><?xml version="1.0" encoding="utf-8"?>
<calcChain xmlns="http://schemas.openxmlformats.org/spreadsheetml/2006/main">
  <c r="B10" i="63"/>
  <c r="D2"/>
  <c r="C2"/>
  <c r="F113" i="31"/>
  <c r="F111"/>
  <c r="F107"/>
  <c r="F106"/>
  <c r="F105"/>
  <c r="F100"/>
  <c r="F99"/>
  <c r="E65" l="1"/>
  <c r="F114" s="1"/>
  <c r="E59"/>
  <c r="E101"/>
  <c r="K8" i="59"/>
  <c r="K12" i="58"/>
  <c r="F6" i="59"/>
  <c r="A62" i="28"/>
  <c r="B6" i="59" s="1"/>
  <c r="C2"/>
  <c r="G2" i="62"/>
  <c r="I18"/>
  <c r="I49"/>
  <c r="J49" s="1"/>
  <c r="D2"/>
  <c r="I33"/>
  <c r="J33" s="1"/>
  <c r="M33" s="1"/>
  <c r="I53"/>
  <c r="J53" s="1"/>
  <c r="I52"/>
  <c r="J52" s="1"/>
  <c r="I51"/>
  <c r="J51" s="1"/>
  <c r="K51" s="1"/>
  <c r="I50"/>
  <c r="J50" s="1"/>
  <c r="L50" s="1"/>
  <c r="I39"/>
  <c r="J39" s="1"/>
  <c r="K39" s="1"/>
  <c r="I38"/>
  <c r="J38" s="1"/>
  <c r="I37"/>
  <c r="J37" s="1"/>
  <c r="M37" s="1"/>
  <c r="I36"/>
  <c r="J36" s="1"/>
  <c r="I35"/>
  <c r="J35" s="1"/>
  <c r="I34"/>
  <c r="J34" s="1"/>
  <c r="F8" i="59" l="1"/>
  <c r="M36" i="62"/>
  <c r="K36"/>
  <c r="M35"/>
  <c r="L35"/>
  <c r="K35"/>
  <c r="K50"/>
  <c r="M53"/>
  <c r="K53"/>
  <c r="L53"/>
  <c r="K52"/>
  <c r="L52"/>
  <c r="M52"/>
  <c r="M49"/>
  <c r="L49"/>
  <c r="K49"/>
  <c r="M51"/>
  <c r="M50"/>
  <c r="L51"/>
  <c r="K33"/>
  <c r="L33"/>
  <c r="L38"/>
  <c r="M38"/>
  <c r="K38"/>
  <c r="L34"/>
  <c r="K34"/>
  <c r="M34"/>
  <c r="L37"/>
  <c r="L36"/>
  <c r="K37"/>
  <c r="M39"/>
  <c r="L39"/>
  <c r="E65" l="1"/>
  <c r="E57"/>
  <c r="D57"/>
  <c r="F57"/>
  <c r="E64"/>
  <c r="E63"/>
  <c r="I64" l="1"/>
  <c r="G5" i="61"/>
  <c r="J5" s="1"/>
  <c r="F5"/>
  <c r="G2" i="28"/>
  <c r="F2" i="59" s="1"/>
  <c r="I2" i="28"/>
  <c r="I5" i="61" l="1"/>
  <c r="H5"/>
  <c r="I2" i="59"/>
  <c r="J2" i="62"/>
  <c r="I68" i="31"/>
  <c r="G62" i="28"/>
  <c r="H8" i="59" s="1"/>
  <c r="F3" i="31"/>
  <c r="I2" i="58" l="1"/>
  <c r="F2"/>
  <c r="C12" i="54"/>
  <c r="F25"/>
  <c r="D25"/>
  <c r="E25"/>
  <c r="C25"/>
  <c r="F2"/>
  <c r="D2"/>
  <c r="J2" i="55"/>
  <c r="G2"/>
  <c r="H62" i="28"/>
  <c r="I62" s="1"/>
  <c r="C8" i="54" l="1"/>
  <c r="C16"/>
  <c r="I12" i="58"/>
  <c r="H22"/>
  <c r="J22"/>
  <c r="F22"/>
  <c r="I9" i="31"/>
  <c r="F12" i="58"/>
  <c r="H12"/>
  <c r="J12"/>
  <c r="I22"/>
  <c r="K22"/>
  <c r="J8" i="59"/>
  <c r="I8"/>
  <c r="C62" i="28"/>
  <c r="D62" s="1"/>
  <c r="E62" s="1"/>
  <c r="A13" i="55"/>
  <c r="A14"/>
  <c r="A10"/>
  <c r="A11"/>
  <c r="A12"/>
  <c r="A9"/>
  <c r="D12" i="54"/>
  <c r="E12"/>
  <c r="F12"/>
  <c r="G24"/>
  <c r="G19"/>
  <c r="G18"/>
  <c r="G10"/>
  <c r="G9"/>
  <c r="G11" i="58" l="1"/>
  <c r="G8" i="59"/>
  <c r="E61" i="28"/>
  <c r="F8" i="54"/>
  <c r="G25"/>
  <c r="D16"/>
  <c r="D8"/>
  <c r="G12"/>
  <c r="E16" l="1"/>
  <c r="E8"/>
  <c r="F96" i="31"/>
  <c r="I96" s="1"/>
  <c r="E96"/>
  <c r="E73"/>
  <c r="H73" s="1"/>
  <c r="E58"/>
  <c r="F58" s="1"/>
  <c r="G21" i="58" l="1"/>
  <c r="F16" i="54"/>
  <c r="F6" i="58"/>
  <c r="G7" i="59"/>
  <c r="F73" i="31"/>
  <c r="G96"/>
  <c r="G58"/>
  <c r="G73"/>
  <c r="H96"/>
  <c r="H58"/>
  <c r="G12" i="58" l="1"/>
  <c r="G22"/>
  <c r="F59" i="31" l="1"/>
  <c r="G59"/>
  <c r="H59"/>
  <c r="G111"/>
  <c r="H111" s="1"/>
  <c r="I111" s="1"/>
  <c r="I32"/>
  <c r="E129"/>
  <c r="F98"/>
  <c r="G98" s="1"/>
  <c r="H98" s="1"/>
  <c r="I98" s="1"/>
  <c r="E109"/>
  <c r="E112" s="1"/>
  <c r="E115" s="1"/>
  <c r="E121" s="1"/>
  <c r="G106"/>
  <c r="H106" s="1"/>
  <c r="I106" s="1"/>
  <c r="G99"/>
  <c r="H99" s="1"/>
  <c r="I99" s="1"/>
  <c r="G100"/>
  <c r="H100" s="1"/>
  <c r="I100" s="1"/>
  <c r="G105"/>
  <c r="H105" s="1"/>
  <c r="G113"/>
  <c r="H113" s="1"/>
  <c r="I113" s="1"/>
  <c r="I60"/>
  <c r="F76"/>
  <c r="G76"/>
  <c r="H76"/>
  <c r="I76"/>
  <c r="E76"/>
  <c r="I62"/>
  <c r="I63"/>
  <c r="I64"/>
  <c r="F65"/>
  <c r="G114" s="1"/>
  <c r="G65"/>
  <c r="H65"/>
  <c r="I66"/>
  <c r="I67"/>
  <c r="I69"/>
  <c r="I74"/>
  <c r="I75"/>
  <c r="I82"/>
  <c r="I83"/>
  <c r="E14"/>
  <c r="F14"/>
  <c r="I14" s="1"/>
  <c r="F42"/>
  <c r="G42"/>
  <c r="H42"/>
  <c r="I42"/>
  <c r="E42"/>
  <c r="I40"/>
  <c r="I108" s="1"/>
  <c r="E35"/>
  <c r="F18"/>
  <c r="G18"/>
  <c r="G20" s="1"/>
  <c r="H18"/>
  <c r="H20" s="1"/>
  <c r="I18"/>
  <c r="I20" s="1"/>
  <c r="E18"/>
  <c r="F35"/>
  <c r="G35"/>
  <c r="H35"/>
  <c r="H3"/>
  <c r="H114" l="1"/>
  <c r="I114" s="1"/>
  <c r="E20"/>
  <c r="E22" s="1"/>
  <c r="E120"/>
  <c r="F110"/>
  <c r="G110" s="1"/>
  <c r="E118"/>
  <c r="F118"/>
  <c r="F97"/>
  <c r="G97" s="1"/>
  <c r="E70"/>
  <c r="H70"/>
  <c r="F70"/>
  <c r="G70"/>
  <c r="F104"/>
  <c r="E104"/>
  <c r="I59"/>
  <c r="I52"/>
  <c r="I105"/>
  <c r="E130"/>
  <c r="I120"/>
  <c r="I125" s="1"/>
  <c r="E131"/>
  <c r="E125"/>
  <c r="F120"/>
  <c r="F125" s="1"/>
  <c r="G120"/>
  <c r="G125" s="1"/>
  <c r="H120"/>
  <c r="H125" s="1"/>
  <c r="I65"/>
  <c r="H14"/>
  <c r="G14"/>
  <c r="F20"/>
  <c r="G22"/>
  <c r="H22"/>
  <c r="E26"/>
  <c r="E32" s="1"/>
  <c r="F22"/>
  <c r="I84" l="1"/>
  <c r="I85" s="1"/>
  <c r="H84"/>
  <c r="I70"/>
  <c r="F101"/>
  <c r="I118"/>
  <c r="G118"/>
  <c r="H118"/>
  <c r="I104"/>
  <c r="G104"/>
  <c r="H104"/>
  <c r="H89"/>
  <c r="H72"/>
  <c r="E89"/>
  <c r="E72"/>
  <c r="H110"/>
  <c r="E124"/>
  <c r="H97"/>
  <c r="G101"/>
  <c r="E36"/>
  <c r="E40" s="1"/>
  <c r="E52" s="1"/>
  <c r="F26"/>
  <c r="F32" s="1"/>
  <c r="H26"/>
  <c r="H32" s="1"/>
  <c r="G26"/>
  <c r="G32" s="1"/>
  <c r="I87" l="1"/>
  <c r="F72"/>
  <c r="F89"/>
  <c r="G89"/>
  <c r="G72"/>
  <c r="E126"/>
  <c r="E127"/>
  <c r="I110"/>
  <c r="I97"/>
  <c r="I101" s="1"/>
  <c r="H101"/>
  <c r="H36"/>
  <c r="F36"/>
  <c r="G36"/>
  <c r="F129" l="1"/>
  <c r="G40"/>
  <c r="G108" s="1"/>
  <c r="H40"/>
  <c r="F40"/>
  <c r="F108" s="1"/>
  <c r="G107" s="1"/>
  <c r="F52" l="1"/>
  <c r="G52"/>
  <c r="H129" s="1"/>
  <c r="H52"/>
  <c r="G84" s="1"/>
  <c r="H108"/>
  <c r="G129" l="1"/>
  <c r="E84"/>
  <c r="E85" s="1"/>
  <c r="E87" s="1"/>
  <c r="F136" s="1"/>
  <c r="G85"/>
  <c r="G87" s="1"/>
  <c r="H136" s="1"/>
  <c r="F84"/>
  <c r="F85" s="1"/>
  <c r="F87" s="1"/>
  <c r="G136" s="1"/>
  <c r="F109"/>
  <c r="F112" s="1"/>
  <c r="H85"/>
  <c r="H87" s="1"/>
  <c r="I136" s="1"/>
  <c r="I129"/>
  <c r="H107" l="1"/>
  <c r="G109"/>
  <c r="F115" l="1"/>
  <c r="F121" s="1"/>
  <c r="F131"/>
  <c r="G112"/>
  <c r="I107"/>
  <c r="I109" s="1"/>
  <c r="H109"/>
  <c r="H112" l="1"/>
  <c r="G115"/>
  <c r="G131"/>
  <c r="I112"/>
  <c r="F130"/>
  <c r="H115" l="1"/>
  <c r="H131"/>
  <c r="G121"/>
  <c r="G130"/>
  <c r="I115"/>
  <c r="I131"/>
  <c r="F135"/>
  <c r="F134" s="1"/>
  <c r="F124"/>
  <c r="F127" l="1"/>
  <c r="F126"/>
  <c r="I121"/>
  <c r="I130"/>
  <c r="H121"/>
  <c r="H130"/>
  <c r="G124"/>
  <c r="G135"/>
  <c r="G134" s="1"/>
  <c r="H124" l="1"/>
  <c r="H135"/>
  <c r="H134" s="1"/>
  <c r="G127"/>
  <c r="G126"/>
  <c r="I135"/>
  <c r="I134" s="1"/>
  <c r="I124"/>
  <c r="H127" l="1"/>
  <c r="H126"/>
  <c r="I126"/>
  <c r="I127"/>
</calcChain>
</file>

<file path=xl/sharedStrings.xml><?xml version="1.0" encoding="utf-8"?>
<sst xmlns="http://schemas.openxmlformats.org/spreadsheetml/2006/main" count="568" uniqueCount="406">
  <si>
    <t>Fonction</t>
  </si>
  <si>
    <t>Adresse</t>
  </si>
  <si>
    <t>-</t>
  </si>
  <si>
    <t>Autres</t>
  </si>
  <si>
    <t>Innovation</t>
  </si>
  <si>
    <t>Code postal</t>
  </si>
  <si>
    <t>Raison sociale</t>
  </si>
  <si>
    <t>N</t>
  </si>
  <si>
    <t>N-1</t>
  </si>
  <si>
    <t>N+1</t>
  </si>
  <si>
    <t>N+2</t>
  </si>
  <si>
    <t>Autres achats et charges externes</t>
  </si>
  <si>
    <t>Impôts et taxes</t>
  </si>
  <si>
    <t>Charges de personnel</t>
  </si>
  <si>
    <t>Charges exceptionnelles</t>
  </si>
  <si>
    <t>N+3</t>
  </si>
  <si>
    <t>CHIFFRE D'AFFAIRES (HT)</t>
  </si>
  <si>
    <t xml:space="preserve">     dont Export</t>
  </si>
  <si>
    <t>PRODUCTION</t>
  </si>
  <si>
    <t>MARGE BRUTE</t>
  </si>
  <si>
    <t>VALEUR AJOUTEE</t>
  </si>
  <si>
    <t>Subvention d’exploitation</t>
  </si>
  <si>
    <t>EXCEDENT BRUT D’EXPLOITATION</t>
  </si>
  <si>
    <t>Dotation aux amortissements (a)</t>
  </si>
  <si>
    <r>
      <t xml:space="preserve">Dotation Prov.  </t>
    </r>
    <r>
      <rPr>
        <b/>
        <sz val="9"/>
        <rFont val="Arial"/>
        <family val="2"/>
      </rPr>
      <t xml:space="preserve">   </t>
    </r>
    <r>
      <rPr>
        <sz val="9"/>
        <rFont val="Arial"/>
        <family val="2"/>
      </rPr>
      <t xml:space="preserve"> (b)</t>
    </r>
  </si>
  <si>
    <t>RÉSULTAT COURANT AVANT IMPOTS</t>
  </si>
  <si>
    <t>Produits exceptionnels</t>
  </si>
  <si>
    <t>RESULTAT EXCEPTIONNEL</t>
  </si>
  <si>
    <t>Participation des salariés</t>
  </si>
  <si>
    <t>Impôts sur les bénéfices</t>
  </si>
  <si>
    <t>RÉSULTAT DE L’EXERCICE (i)</t>
  </si>
  <si>
    <t>EMPLOIS (en k€)</t>
  </si>
  <si>
    <t>CUMUL</t>
  </si>
  <si>
    <t>RESSOURCES (en k€)</t>
  </si>
  <si>
    <t>Augmentation capital social libéré</t>
  </si>
  <si>
    <t>Apport en compte courant du groupe</t>
  </si>
  <si>
    <t>Hypothèses de subventions d'invt:</t>
  </si>
  <si>
    <t>Investissements financiers</t>
  </si>
  <si>
    <t xml:space="preserve">     dont participations</t>
  </si>
  <si>
    <t>Prix de vente des immobilisations cédées</t>
  </si>
  <si>
    <t>Rembours. de comptes courants</t>
  </si>
  <si>
    <t>Augmentation DLMT</t>
  </si>
  <si>
    <t>Remboursement DLMT</t>
  </si>
  <si>
    <t xml:space="preserve">     anciennes </t>
  </si>
  <si>
    <t xml:space="preserve">     nouvelles</t>
  </si>
  <si>
    <t>Dividendes (sur résultat n)</t>
  </si>
  <si>
    <t>VARIATION        F.R.</t>
  </si>
  <si>
    <t>ACTIF (k€)</t>
  </si>
  <si>
    <t>PASSIF (k€)</t>
  </si>
  <si>
    <t xml:space="preserve">Capital social libéré                     </t>
  </si>
  <si>
    <t xml:space="preserve">Réserves                                         </t>
  </si>
  <si>
    <t xml:space="preserve">Report à nouveau     </t>
  </si>
  <si>
    <t xml:space="preserve">      dont Crédit Bail</t>
  </si>
  <si>
    <t>Résultat net conservé</t>
  </si>
  <si>
    <t>TOTAL CAPITAUX PROPRES</t>
  </si>
  <si>
    <t>Immo. financières</t>
  </si>
  <si>
    <t>Subventions d'investissement</t>
  </si>
  <si>
    <t xml:space="preserve">      dont titres de participation</t>
  </si>
  <si>
    <t>Autres fonds propres</t>
  </si>
  <si>
    <t>TOT. ACTIF IMMOBILISE  NET</t>
  </si>
  <si>
    <t>TOTAL CAP. PROPRES et assimilés</t>
  </si>
  <si>
    <t>Fonds de roulement</t>
  </si>
  <si>
    <t>Compte Courant &gt; 1 an du groupe</t>
  </si>
  <si>
    <t>Production</t>
  </si>
  <si>
    <t>BFR</t>
  </si>
  <si>
    <t>TOT. CAPITAUX PERMANENTS</t>
  </si>
  <si>
    <t>F.R (% Prod)</t>
  </si>
  <si>
    <t>B.F.R. (% Prod)</t>
  </si>
  <si>
    <t>CAP PROPRES /PERMAN. (%)</t>
  </si>
  <si>
    <t>F.R./  B.F.R. (%)</t>
  </si>
  <si>
    <t>DETTES &gt; 1AN / CAP PROPRES et ass.</t>
  </si>
  <si>
    <t>Trésorerie (% Prod)</t>
  </si>
  <si>
    <t>Vérification</t>
  </si>
  <si>
    <t>TER</t>
  </si>
  <si>
    <t>Haut de Bilan</t>
  </si>
  <si>
    <t>LOCALISATION DU PROJET</t>
  </si>
  <si>
    <t>Nom du projet</t>
  </si>
  <si>
    <t>Type</t>
  </si>
  <si>
    <t>SIREN</t>
  </si>
  <si>
    <t>Acronyme projet</t>
  </si>
  <si>
    <t>AAP</t>
  </si>
  <si>
    <t>Commune</t>
  </si>
  <si>
    <t>SIRET de l'établissement porteur du projet si existant</t>
  </si>
  <si>
    <t>Montant estimé du projet (€)</t>
  </si>
  <si>
    <t>Montant de subvention P3A demandée (€)</t>
  </si>
  <si>
    <t>20 signes max</t>
  </si>
  <si>
    <t>RÉSULTAT D’EXPLOITATION</t>
  </si>
  <si>
    <t>Produits financiers</t>
  </si>
  <si>
    <t>Charges financières</t>
  </si>
  <si>
    <t>RESULTAT FINANCIER</t>
  </si>
  <si>
    <t>* Investissement en Crédit Bail</t>
  </si>
  <si>
    <t>Compte de Résultat Prévisionnel</t>
  </si>
  <si>
    <t>Date de fin d'exercice comptable</t>
  </si>
  <si>
    <t>Année N</t>
  </si>
  <si>
    <t>Production immobilisée et stockée</t>
  </si>
  <si>
    <t>=</t>
  </si>
  <si>
    <t>Achat de MP et march yc var. Stocks</t>
  </si>
  <si>
    <t>+</t>
  </si>
  <si>
    <t>Détail RESULTAT EXCEPTIONNEL</t>
  </si>
  <si>
    <t>CAF calculée  = i + (a+b-c-d-e-f+g+h)</t>
  </si>
  <si>
    <t>CAF corrigée si necessaire</t>
  </si>
  <si>
    <t xml:space="preserve">TOTAL emplois </t>
  </si>
  <si>
    <t>FranceAgriMer</t>
  </si>
  <si>
    <t>Région</t>
  </si>
  <si>
    <t>FEADER</t>
  </si>
  <si>
    <t xml:space="preserve">TOTAL ressources </t>
  </si>
  <si>
    <t xml:space="preserve">   correspondant aux autres investissements</t>
  </si>
  <si>
    <t>Capacité Rembours. (Dettes &gt; 1 an  / C.A.F.)</t>
  </si>
  <si>
    <t>dont autres investissements de diversification/augmentation capacité…</t>
  </si>
  <si>
    <t>dont investissement de renouvellement</t>
  </si>
  <si>
    <t>Autes collectiviités</t>
  </si>
  <si>
    <t>C.A.F.</t>
  </si>
  <si>
    <t>COMPTE DE RESULTAT (en K€)</t>
  </si>
  <si>
    <t>Investissements d'exploitation*</t>
  </si>
  <si>
    <t>Reprise / Amort   (c)</t>
  </si>
  <si>
    <t>Reprise / Prov.   (d)</t>
  </si>
  <si>
    <t xml:space="preserve">     dont quote-part subv. inv.  (e)</t>
  </si>
  <si>
    <t xml:space="preserve">     dont PV des immo. cédées (f)</t>
  </si>
  <si>
    <t xml:space="preserve">     dont Rep. sur Prov. excep et Transf. de charges (g)</t>
  </si>
  <si>
    <t xml:space="preserve">     dont VN des immo. cédées (h)</t>
  </si>
  <si>
    <t xml:space="preserve">     dont Dot. Amort. Excep. (i)</t>
  </si>
  <si>
    <t xml:space="preserve">     dont Dot. Amort. Prov.  Excep(j)</t>
  </si>
  <si>
    <t>Plan de financement - Tableau Emplois - Ressources</t>
  </si>
  <si>
    <r>
      <t>Immo. Incorporelles et corporelles</t>
    </r>
    <r>
      <rPr>
        <sz val="9"/>
        <rFont val="Arial"/>
        <family val="2"/>
      </rPr>
      <t xml:space="preserve"> (yc C Bail)</t>
    </r>
  </si>
  <si>
    <r>
      <t xml:space="preserve">D.L.M.T. (banque + dettes &gt; 1an) </t>
    </r>
    <r>
      <rPr>
        <sz val="9"/>
        <rFont val="Arial"/>
        <family val="2"/>
      </rPr>
      <t>(yc C bail)</t>
    </r>
  </si>
  <si>
    <t xml:space="preserve">   correspondant au projet présenté </t>
  </si>
  <si>
    <t>Paramètres</t>
  </si>
  <si>
    <t>Les données financières doivent être renseignées en K€</t>
  </si>
  <si>
    <t>FR, BFR, Trésorerie (K€)</t>
  </si>
  <si>
    <t>Contrôle cohérence Plan de Financement / Haut de Bilan - Cadre réservé FAM</t>
  </si>
  <si>
    <t>Lait</t>
  </si>
  <si>
    <t xml:space="preserve">Acronyme* </t>
  </si>
  <si>
    <t xml:space="preserve">* ou libellé court </t>
  </si>
  <si>
    <t xml:space="preserve">  </t>
  </si>
  <si>
    <t xml:space="preserve">      </t>
  </si>
  <si>
    <t>PROJET AGRICOLES ET AGROALIMENTAIRES d’AVENIR</t>
  </si>
  <si>
    <t>FICHES PROJET</t>
  </si>
  <si>
    <t>Fiche 1</t>
  </si>
  <si>
    <t>Fiche 2</t>
  </si>
  <si>
    <t>Fiche 3</t>
  </si>
  <si>
    <t>Fiche 4</t>
  </si>
  <si>
    <t>Fiche 5</t>
  </si>
  <si>
    <t>Fiche 6</t>
  </si>
  <si>
    <t>Fiche 7</t>
  </si>
  <si>
    <t>CHECK LIST</t>
  </si>
  <si>
    <r>
      <t xml:space="preserve">Description - Résumé non confidentiel
</t>
    </r>
    <r>
      <rPr>
        <i/>
        <sz val="9"/>
        <rFont val="Arial"/>
        <family val="2"/>
      </rPr>
      <t>10 lignes max</t>
    </r>
  </si>
  <si>
    <t>Objectifs du projets</t>
  </si>
  <si>
    <t>Modalité de calcul</t>
  </si>
  <si>
    <t>Etat de l'art / Verrous / Solution</t>
  </si>
  <si>
    <t>Etat de l'Art</t>
  </si>
  <si>
    <t>Verrous</t>
  </si>
  <si>
    <t>Calendrier des dépenses</t>
  </si>
  <si>
    <t>Ressources mobilisées</t>
  </si>
  <si>
    <t>Cash</t>
  </si>
  <si>
    <t>RH</t>
  </si>
  <si>
    <t>Biens immatériels (licences, logiciels, brevets, …)</t>
  </si>
  <si>
    <t>Immobiliers/foncier/mobiliers, équipements de travail, …</t>
  </si>
  <si>
    <t>Équipements/matériels scientifiques</t>
  </si>
  <si>
    <t>Privé-autres</t>
  </si>
  <si>
    <t>Privé-bénéficiaires (apport partenaires privés)</t>
  </si>
  <si>
    <t>Public - Aides État-Autre (hors enveloppe PIA)</t>
  </si>
  <si>
    <t>Public - Aides Collectivités territoriales</t>
  </si>
  <si>
    <t>Uniquement si R&amp;D</t>
  </si>
  <si>
    <t xml:space="preserve">Donnes clés </t>
  </si>
  <si>
    <t>R&amp;D Contexte</t>
  </si>
  <si>
    <t>Dépenses du projet présenté (K€)</t>
  </si>
  <si>
    <t>Nature cofinancement</t>
  </si>
  <si>
    <t>Privé-banques (emprunt…)</t>
  </si>
  <si>
    <t>Investissement matériel (hors R&amp;D)</t>
  </si>
  <si>
    <t>Investissement immatériel (hors R&amp;D)</t>
  </si>
  <si>
    <t>Coût R&amp;D</t>
  </si>
  <si>
    <t>TOTAL dépenses</t>
  </si>
  <si>
    <t>Catégorie</t>
  </si>
  <si>
    <t>Commercial et Financier</t>
  </si>
  <si>
    <t>Social et Economique</t>
  </si>
  <si>
    <t>Environnemental - Energie renouvellable</t>
  </si>
  <si>
    <t>Environnemental - Efficacité énergétique</t>
  </si>
  <si>
    <t>Environnemental - Climat- Reduction GES</t>
  </si>
  <si>
    <t>Environnemental - Pollution Air</t>
  </si>
  <si>
    <t>Environnemental - Qualité eau</t>
  </si>
  <si>
    <t>Environnemental - Reduction déchet</t>
  </si>
  <si>
    <t>Environnemental -Biodiversité</t>
  </si>
  <si>
    <t>Environnemental - Sociétal</t>
  </si>
  <si>
    <t xml:space="preserve">Indicateur </t>
  </si>
  <si>
    <t>Impact</t>
  </si>
  <si>
    <t>Année fin des investissement (J)</t>
  </si>
  <si>
    <t>J</t>
  </si>
  <si>
    <t>J+2</t>
  </si>
  <si>
    <t>J+1</t>
  </si>
  <si>
    <t>J+3</t>
  </si>
  <si>
    <t>Phase d'execution ou d'industrialisation</t>
  </si>
  <si>
    <t>Commentaire (partenaire concerné, modalités évaluation...)</t>
  </si>
  <si>
    <t>Mise en place de process d'embalage innovant</t>
  </si>
  <si>
    <t>Nombre de brevet déposés</t>
  </si>
  <si>
    <t>Augmentation de l'activité du porteur</t>
  </si>
  <si>
    <t>CA (N+1-N)/N</t>
  </si>
  <si>
    <t>Evaluation sur liasse fiscale</t>
  </si>
  <si>
    <t>Positionnement d'un produit innovant à l'export</t>
  </si>
  <si>
    <t>Augmentation du CA export</t>
  </si>
  <si>
    <t>Création d'emploi</t>
  </si>
  <si>
    <t>Nb CDI crées</t>
  </si>
  <si>
    <t>Maintien d'emploi</t>
  </si>
  <si>
    <t>Nb CDD transformés en CDI</t>
  </si>
  <si>
    <t>Intégration du projet au sein de la filière</t>
  </si>
  <si>
    <t>Nb utilisateur en prestation</t>
  </si>
  <si>
    <t>Mise à disposition d'un outil de test pour les opérateurs régionaux</t>
  </si>
  <si>
    <t>Contrôlable sur facture</t>
  </si>
  <si>
    <t>Poids emballages/Poids produits finis</t>
  </si>
  <si>
    <t>une nouvelle offre technologique,</t>
  </si>
  <si>
    <t>la création variétale et la génétique animale, en cohérence avec les orientations du projet agro-écologique,</t>
  </si>
  <si>
    <t>la maitrise de la santé animale et l’amélioration du bien-être animal.</t>
  </si>
  <si>
    <t>Ressources (en k€)</t>
  </si>
  <si>
    <t>Plan de financement du projet</t>
  </si>
  <si>
    <t xml:space="preserve">Impacts </t>
  </si>
  <si>
    <t>Impacts</t>
  </si>
  <si>
    <t>Critère</t>
  </si>
  <si>
    <t>Chiffre d'affaire (K€)</t>
  </si>
  <si>
    <t>part CA</t>
  </si>
  <si>
    <t>+ Ajouter des lignes si necessaire / Utiliser la touche CTRL pour revenir à la ligne</t>
  </si>
  <si>
    <t>Grandes cultures</t>
  </si>
  <si>
    <t>Sucre</t>
  </si>
  <si>
    <t>Viandes de boucherie</t>
  </si>
  <si>
    <t>Volailles et assimilés</t>
  </si>
  <si>
    <t>Pêche et aquaculture</t>
  </si>
  <si>
    <t>Fruits et légumes</t>
  </si>
  <si>
    <t>Horticulture</t>
  </si>
  <si>
    <t>Vin et cidre</t>
  </si>
  <si>
    <t>Autres filières</t>
  </si>
  <si>
    <t>Multifilière</t>
  </si>
  <si>
    <t>PPAM (Plante médicinale et aromatique</t>
  </si>
  <si>
    <t>FILIERE</t>
  </si>
  <si>
    <t>NATURE_FINANCEMENT</t>
  </si>
  <si>
    <t>TYPE_IMPACT</t>
  </si>
  <si>
    <t>TYPE_FINANCEMENT</t>
  </si>
  <si>
    <t>AXES_AAP</t>
  </si>
  <si>
    <r>
      <rPr>
        <sz val="7"/>
        <rFont val="Calibri"/>
        <family val="2"/>
        <scheme val="minor"/>
      </rPr>
      <t xml:space="preserve"> </t>
    </r>
    <r>
      <rPr>
        <sz val="11"/>
        <rFont val="Calibri"/>
        <family val="2"/>
        <scheme val="minor"/>
      </rPr>
      <t xml:space="preserve">une meilleure adaptation des produits à la demande des consommateurs ainsi que des différents maillons de la filière, </t>
    </r>
  </si>
  <si>
    <r>
      <t> </t>
    </r>
    <r>
      <rPr>
        <sz val="10"/>
        <rFont val="Calibri"/>
        <family val="2"/>
        <scheme val="minor"/>
      </rPr>
      <t>apport des partenaires</t>
    </r>
  </si>
  <si>
    <r>
      <rPr>
        <sz val="7"/>
        <rFont val="Calibri"/>
        <family val="2"/>
        <scheme val="minor"/>
      </rPr>
      <t xml:space="preserve">  </t>
    </r>
    <r>
      <rPr>
        <sz val="11"/>
        <rFont val="Calibri"/>
        <family val="2"/>
        <scheme val="minor"/>
      </rPr>
      <t>une maitrise sanitaire, une traçabilité, une qualité et une valeur nutritionnelle des aliments améliorées,</t>
    </r>
  </si>
  <si>
    <r>
      <rPr>
        <sz val="7"/>
        <rFont val="Calibri"/>
        <family val="2"/>
        <scheme val="minor"/>
      </rPr>
      <t xml:space="preserve"> </t>
    </r>
    <r>
      <rPr>
        <sz val="11"/>
        <rFont val="Calibri"/>
        <family val="2"/>
        <scheme val="minor"/>
      </rPr>
      <t>la réduction de la pénibilité des tâches et l’amélioration de la santé et la sécurité au travail,</t>
    </r>
  </si>
  <si>
    <r>
      <t> </t>
    </r>
    <r>
      <rPr>
        <sz val="10"/>
        <rFont val="Calibri"/>
        <family val="2"/>
        <scheme val="minor"/>
      </rPr>
      <t>sub</t>
    </r>
  </si>
  <si>
    <r>
      <rPr>
        <sz val="7"/>
        <rFont val="Calibri"/>
        <family val="2"/>
        <scheme val="minor"/>
      </rPr>
      <t xml:space="preserve"> </t>
    </r>
    <r>
      <rPr>
        <sz val="11"/>
        <rFont val="Calibri"/>
        <family val="2"/>
        <scheme val="minor"/>
      </rPr>
      <t>l’optimisation des coûts et l’amélioration de la compétitivité,</t>
    </r>
  </si>
  <si>
    <r>
      <t> </t>
    </r>
    <r>
      <rPr>
        <sz val="10"/>
        <rFont val="Calibri"/>
        <family val="2"/>
        <scheme val="minor"/>
      </rPr>
      <t>apportd'un organisme de recherche par exemple si il est bénéficiaire de la sub du PIA</t>
    </r>
  </si>
  <si>
    <r>
      <rPr>
        <sz val="7"/>
        <rFont val="Calibri"/>
        <family val="2"/>
        <scheme val="minor"/>
      </rPr>
      <t xml:space="preserve"> </t>
    </r>
    <r>
      <rPr>
        <sz val="11"/>
        <rFont val="Calibri"/>
        <family val="2"/>
        <scheme val="minor"/>
      </rPr>
      <t>la réduction des pertes matières et une meilleure performance au plan environnemental et énergétique,</t>
    </r>
  </si>
  <si>
    <t>commentaire</t>
  </si>
  <si>
    <t>Type de projet</t>
  </si>
  <si>
    <t>Date de début de réalisation* estimée du projet</t>
  </si>
  <si>
    <t>Date de fin de réalisation* estimée du projet</t>
  </si>
  <si>
    <t>Calendrier du projet (en année civile)</t>
  </si>
  <si>
    <t>Phase Projet</t>
  </si>
  <si>
    <t>Organisme de recherche et assimilés</t>
  </si>
  <si>
    <t>Entreprise - Exploitation Agricole</t>
  </si>
  <si>
    <t>Entreprise - Autre</t>
  </si>
  <si>
    <t>TYPES PARTENAIRE</t>
  </si>
  <si>
    <t>TAILLE PARTENAIRE</t>
  </si>
  <si>
    <t>PME</t>
  </si>
  <si>
    <t>ETI</t>
  </si>
  <si>
    <t>GE</t>
  </si>
  <si>
    <t>Non concerné</t>
  </si>
  <si>
    <t>MONTANTS ESTIMES</t>
  </si>
  <si>
    <t>Date de dépôt de la demande</t>
  </si>
  <si>
    <r>
      <t xml:space="preserve">+ </t>
    </r>
    <r>
      <rPr>
        <i/>
        <sz val="9"/>
        <color rgb="FFC00000"/>
        <rFont val="Arial"/>
        <family val="2"/>
      </rPr>
      <t>Ajouter lignes si objectifs supplémentaires</t>
    </r>
  </si>
  <si>
    <t>Toutes les cases oranges se calculent automatiquement</t>
  </si>
  <si>
    <t>Type de financeur</t>
  </si>
  <si>
    <t xml:space="preserve">Année fin des investissement </t>
  </si>
  <si>
    <t>CA</t>
  </si>
  <si>
    <t>Total Ventes</t>
  </si>
  <si>
    <t>Chiffre d'affaire généré par le projet</t>
  </si>
  <si>
    <t>Volume 1</t>
  </si>
  <si>
    <t>Volume 2</t>
  </si>
  <si>
    <t>Indicateurs obligatoires - Prévisions d'activité</t>
  </si>
  <si>
    <t xml:space="preserve">Indicateurs au choix </t>
  </si>
  <si>
    <r>
      <t>Aide : Cette fiche liste les impacts du projet et précise pour chacun d'entre eux, la catégorie et l'indicateur permettant de l'évaluer. Une liste d'exemple est donné à titre indicatif dans la fiche 6bis.</t>
    </r>
    <r>
      <rPr>
        <i/>
        <sz val="10"/>
        <color rgb="FFC00000"/>
        <rFont val="Arial"/>
        <family val="2"/>
      </rPr>
      <t xml:space="preserve">
</t>
    </r>
  </si>
  <si>
    <t>Nb Emploi créés</t>
  </si>
  <si>
    <t>IDENTITE DU PORTEUR DE PROJET</t>
  </si>
  <si>
    <t>Contact :</t>
  </si>
  <si>
    <t xml:space="preserve">Nom </t>
  </si>
  <si>
    <t>Téléphone</t>
  </si>
  <si>
    <t>Mèl</t>
  </si>
  <si>
    <t>PHASE DEVELOPPEMENT ET INDUSTRIALISATION</t>
  </si>
  <si>
    <t xml:space="preserve">La phase de développement ou d'industrialisation correspond à la mise en application industrielle de l'objet de la recherche.
</t>
  </si>
  <si>
    <t>Date début de la phase de développement et industrialisation</t>
  </si>
  <si>
    <t>Phase Développement/industrialisation</t>
  </si>
  <si>
    <t>Retour à l'Etat</t>
  </si>
  <si>
    <t>Objectifs à atteindre pour valider la pertinence du projet</t>
  </si>
  <si>
    <t>Degré de rupture apportée par le projet</t>
  </si>
  <si>
    <t>Phase d'execution ou d'industrialisation (le cas  échéant)</t>
  </si>
  <si>
    <t>Fiche 5bis = Aide - Exemple</t>
  </si>
  <si>
    <t>Appel à projet « ICF2A » - Volet 2I2A</t>
  </si>
  <si>
    <t>Cette pièce obligatoire du dossier de demande présente via des FICHES THEMATIQUE des données relative au projet et au porteur ; en particulier des informations quantitatives</t>
  </si>
  <si>
    <t>Ces fiches complètent le DOSSIER LITTERAIRE</t>
  </si>
  <si>
    <t xml:space="preserve">Fiches PROJET </t>
  </si>
  <si>
    <t>Aide au choix du type de financeur</t>
  </si>
  <si>
    <t>Type Financeur</t>
  </si>
  <si>
    <t>Commentaire</t>
  </si>
  <si>
    <t>Privé-banques</t>
  </si>
  <si>
    <t>emprunt…</t>
  </si>
  <si>
    <t>Privé-bénéficiaires</t>
  </si>
  <si>
    <t>Opérateur</t>
  </si>
  <si>
    <t>subvention PIA</t>
  </si>
  <si>
    <t>État-Autre (hors enveloppe PIA)</t>
  </si>
  <si>
    <t>Collectivités territoriales</t>
  </si>
  <si>
    <t>subventions CT</t>
  </si>
  <si>
    <t>2I2A</t>
  </si>
  <si>
    <t>Représentant légal</t>
  </si>
  <si>
    <t xml:space="preserve">Fonction </t>
  </si>
  <si>
    <t>Subvention PIA</t>
  </si>
  <si>
    <t xml:space="preserve">Exercice : </t>
  </si>
  <si>
    <t xml:space="preserve">        OUI</t>
  </si>
  <si>
    <t xml:space="preserve">        NON</t>
  </si>
  <si>
    <t xml:space="preserve">Effectif (ETP) : </t>
  </si>
  <si>
    <t xml:space="preserve">CA (k€) : </t>
  </si>
  <si>
    <t xml:space="preserve">Total bilan (k€) :  </t>
  </si>
  <si>
    <t xml:space="preserve">Catégorie d'entreprise : </t>
  </si>
  <si>
    <t xml:space="preserve">→ Veuillez remplir uniquement la partie 1 : Entreprise autonome </t>
  </si>
  <si>
    <t xml:space="preserve">Raison sociale </t>
  </si>
  <si>
    <t xml:space="preserve">Effectif (ETP) </t>
  </si>
  <si>
    <t xml:space="preserve">CA (k€) </t>
  </si>
  <si>
    <t>Total bilan (k€)</t>
  </si>
  <si>
    <t xml:space="preserve">Exercice </t>
  </si>
  <si>
    <t xml:space="preserve">Données pour la consolidation </t>
  </si>
  <si>
    <t>Effectif (ETP)</t>
  </si>
  <si>
    <t>Participation en capital (%)</t>
  </si>
  <si>
    <t>Part droits de vote (%)</t>
  </si>
  <si>
    <t xml:space="preserve">Type de lien </t>
  </si>
  <si>
    <t>% consolidation*</t>
  </si>
  <si>
    <t>EPL1</t>
  </si>
  <si>
    <t>EPL2</t>
  </si>
  <si>
    <t>EPL3</t>
  </si>
  <si>
    <t>EPL4</t>
  </si>
  <si>
    <t>EPL5</t>
  </si>
  <si>
    <t>…</t>
  </si>
  <si>
    <t>EPLi</t>
  </si>
  <si>
    <t>(calcul automatique)</t>
  </si>
  <si>
    <t>(Calcul automatique)</t>
  </si>
  <si>
    <t>Raison sociale de l'EPL i</t>
  </si>
  <si>
    <t>Raison sociale des entreprises en lien à l'EPL i</t>
  </si>
  <si>
    <t>Participation en capital avec l'EPL (%)</t>
  </si>
  <si>
    <t>Part droits de vote dans l'EPL (%)</t>
  </si>
  <si>
    <t>% conso</t>
  </si>
  <si>
    <t xml:space="preserve">Résultat : </t>
  </si>
  <si>
    <t>Consolidation de l'EPL i</t>
  </si>
  <si>
    <t>L'ajout de ligne est possible en ligne 32 : clic gauche sur la ligne, puis "insérer"</t>
  </si>
  <si>
    <t>2.2 Données consolidées au niveau du groupe d'entreprise</t>
  </si>
  <si>
    <r>
      <rPr>
        <b/>
        <i/>
        <u/>
        <sz val="8"/>
        <color indexed="8"/>
        <rFont val="Arial"/>
        <family val="2"/>
      </rPr>
      <t>Aide au calcul de la consolidation d'une EPL :</t>
    </r>
    <r>
      <rPr>
        <i/>
        <sz val="8"/>
        <color indexed="8"/>
        <rFont val="Arial"/>
        <family val="2"/>
      </rPr>
      <t xml:space="preserve"> Pour déterminer la taille consolidée d'une EPL vous pouvez utiliser cette aide au calcul </t>
    </r>
    <r>
      <rPr>
        <b/>
        <i/>
        <sz val="8"/>
        <color indexed="8"/>
        <rFont val="Arial"/>
        <family val="2"/>
      </rPr>
      <t xml:space="preserve">autant de fois </t>
    </r>
    <r>
      <rPr>
        <i/>
        <sz val="8"/>
        <color indexed="8"/>
        <rFont val="Arial"/>
        <family val="2"/>
      </rPr>
      <t>que vous avez d'EPL.</t>
    </r>
  </si>
  <si>
    <t xml:space="preserve">→ Veuillez remplir uniquement la partie 2 : Entreprise non autonome </t>
  </si>
  <si>
    <t>Aide : Cette fiche liste les données clés du projet et de son porteur. L'acronyme (ou libellé court) choisi pour le projet servira de référence dans la suite du dossier.</t>
  </si>
  <si>
    <t>PORTEUR</t>
  </si>
  <si>
    <t xml:space="preserve">Catégorisation du PORTEUR dans le cas où il n'est pas autonome </t>
  </si>
  <si>
    <t>PARTIE 2 : PORTEUR DE TYPE ENTREPRISE NON AUTONOME</t>
  </si>
  <si>
    <t>(Calculs automatiques)</t>
  </si>
  <si>
    <t>(calculs automatiques)</t>
  </si>
  <si>
    <t>2.2 Données concernant les entreprises EPL avec lesquelles le PORTEUR entretient des relations directes</t>
  </si>
  <si>
    <t xml:space="preserve">2.1 Données concernant le PORTEUR </t>
  </si>
  <si>
    <r>
      <rPr>
        <b/>
        <i/>
        <u/>
        <sz val="8"/>
        <color theme="1"/>
        <rFont val="Arial"/>
        <family val="2"/>
      </rPr>
      <t>Important :</t>
    </r>
    <r>
      <rPr>
        <i/>
        <sz val="8"/>
        <color theme="1"/>
        <rFont val="Arial"/>
        <family val="2"/>
      </rPr>
      <t xml:space="preserve"> pour la consolidation de l'EPL, si cette dernière est une partenaire du PORTEUR, on ne consolide pas les entreprises partenaires à cette EPL.</t>
    </r>
  </si>
  <si>
    <t>Tableau A</t>
  </si>
  <si>
    <t>Tableau B</t>
  </si>
  <si>
    <t xml:space="preserve">Le PORTEUR est-il une entreprise autonome? </t>
  </si>
  <si>
    <t>Tableau A + Tableau B</t>
  </si>
  <si>
    <t xml:space="preserve">Merci de remplir le tableau suivant avec les données concernant le même exercice que ci-dessus. Les données financières doivent être en k€. Les données en % sont écrites en nombre (écrire 50 pour 50%) Il est possible de rajouter des lignes au tableau en cas de besoin. </t>
  </si>
  <si>
    <t>(à reporter par le PORTEUR dans la ligne de l'EPL correspondant du Tableau B)</t>
  </si>
  <si>
    <t xml:space="preserve">Aide : Cette fiche reprend les objectifs visés par le projet de manière à pouvoir mesurer leur atteinte et leur réponse aux axes de l’appel à projet à l’issue du projet. </t>
  </si>
  <si>
    <t>Commentaire (modalités évaluation...)</t>
  </si>
  <si>
    <t>Rappel: selon l'Annexe 1 de la recommandation 2014/651/CE de la Commission concernant la définition des PME,  une entreprise est autonome si:                                                                                                                                                                                                                                     * Elle est totalement indépendante, autrement dit elle ne possède aucune participation (capital ou droits de vote) dans d'autres entreprises et aucune entreprise ne possède de participation (capital ou droits de vote) dans l'entreprise ;                                                                                                                                                                                                                                                                                                                         * Elle détient une participation de moins de 25% du capital ou des droits de vote (le plus élevé des deux facteurs) d'une ou plusieurs autres entreprises et/ou des tiers ne détiennent pas de participation de 25% ou plus de son capital ou de ses droits de vote (le plus élevé des deux facteurs).</t>
  </si>
  <si>
    <t>Catégorisation du porteur dans le cas où il est  une entreprise autonome ou appartient à un groupe avec des comptes consolidés</t>
  </si>
  <si>
    <t>Dans la suite,  les entreprises en lien avec le PORTEUR du fait de participations sont appelées EPL.</t>
  </si>
  <si>
    <t xml:space="preserve">*Calcul du pourcentage : Si le PORTEUR et l'EPL sont liées,  le pourcentage retenu est de 100 %. Si le PORTEUR et l'EPL sont partenaires,  la participation maximale (capital social ou droit de votes)  entre les deux entreprises est prise en compte. </t>
  </si>
  <si>
    <t xml:space="preserve">La consolidation globale entre le PORTEUR, les entreprises EPL avec lesquelles le PORTEUR entretient des liens directs (partenaires ou liées), et les entreprises partenaires ou liées de ces dernières est calculée. </t>
  </si>
  <si>
    <t>Attention : Les données à renseigner ici doivent etre "consolidées" au préalable avec les autres entreprises partenaires ou liées à cette EPL à l'aide du tableau bleu figurant en ligne 43</t>
  </si>
  <si>
    <t>Année fin du programme de R&amp;D</t>
  </si>
  <si>
    <t>Année de démarrage du projet (N)</t>
  </si>
  <si>
    <r>
      <t>Aide : Cette fiche donne des exemples d'impacts pour un projet de R&amp;D axé sur un emballage innovant permettant de développer les parts de marchés en France et à l'export du porteur, tout en offrant un accès au procédé à un ensemble d'opérateurs nationaux,</t>
    </r>
    <r>
      <rPr>
        <i/>
        <sz val="10"/>
        <color rgb="FFC00000"/>
        <rFont val="Arial"/>
        <family val="2"/>
      </rPr>
      <t xml:space="preserve">
</t>
    </r>
  </si>
  <si>
    <r>
      <t>Aide : Cette fiche détaille les éléments financiers prévisionnels du porteur de projet. Elle comprend :
- Un compte de résultat prévisionnel
- Un plan de financement
- Un haut de bilan prévisionnel</t>
    </r>
    <r>
      <rPr>
        <b/>
        <sz val="10"/>
        <color rgb="FFC00000"/>
        <rFont val="Arial"/>
        <family val="2"/>
      </rPr>
      <t xml:space="preserve">
</t>
    </r>
    <r>
      <rPr>
        <i/>
        <sz val="10"/>
        <color rgb="FFC00000"/>
        <rFont val="Arial"/>
        <family val="2"/>
      </rPr>
      <t xml:space="preserve">
</t>
    </r>
  </si>
  <si>
    <t>Chaque objectif du projet peut répondre à un ou plusiseurs axes de l'appel à projet.</t>
  </si>
  <si>
    <t>L'objectif cible et l'indicateur de suivi  retenu devront être explicités (unité, modalité de calcul) dans le dossier littéraire.</t>
  </si>
  <si>
    <t xml:space="preserve">Les objectifs cibles à atteindre pendant la phase d'exécution  ou d'industrialisation du projet seront évalués pour mesurer son avancement. </t>
  </si>
  <si>
    <r>
      <t xml:space="preserve">Décrire pour chaque objectif dans le tableau ci dessous:
• </t>
    </r>
    <r>
      <rPr>
        <b/>
        <i/>
        <sz val="10"/>
        <color rgb="FFC00000"/>
        <rFont val="Arial"/>
        <family val="2"/>
      </rPr>
      <t>Etat de l’art</t>
    </r>
    <r>
      <rPr>
        <i/>
        <sz val="10"/>
        <color rgb="FFC00000"/>
        <rFont val="Arial"/>
        <family val="2"/>
      </rPr>
      <t xml:space="preserve"> : Synthétiser l’état de l’art des solutions et des technologies dans les domaines abordés par le projet et donner quelques références clefs.
•</t>
    </r>
    <r>
      <rPr>
        <b/>
        <i/>
        <sz val="10"/>
        <color rgb="FFC00000"/>
        <rFont val="Arial"/>
        <family val="2"/>
      </rPr>
      <t xml:space="preserve"> Verrous identifiés </t>
    </r>
    <r>
      <rPr>
        <i/>
        <sz val="10"/>
        <color rgb="FFC00000"/>
        <rFont val="Arial"/>
        <family val="2"/>
      </rPr>
      <t>: Préciser les obstacles qu’il est difficile de franchir avec des améliorations incrémentales. Détailler les ruptures nécessaires, ce qu’elles permettent de résoudre et leurs limites.
•</t>
    </r>
    <r>
      <rPr>
        <b/>
        <i/>
        <sz val="10"/>
        <color rgb="FFC00000"/>
        <rFont val="Arial"/>
        <family val="2"/>
      </rPr>
      <t xml:space="preserve"> Solutions développées par le projet </t>
    </r>
    <r>
      <rPr>
        <i/>
        <sz val="10"/>
        <color rgb="FFC00000"/>
        <rFont val="Arial"/>
        <family val="2"/>
      </rPr>
      <t xml:space="preserve">: Expliquer les solutions mises en œuvre par le projet et souligner de manière synthétique les points forts du projet, notamment au regard de choix technologiques et organisationnels alternatifs. Préciser notamment l’avantage d’un point de vue environnemental de la solution proposée.
</t>
    </r>
  </si>
  <si>
    <t>Activité générée par le projet</t>
  </si>
  <si>
    <t>Phase d'execution ou d'industrialisation                        (le cas échéant)</t>
  </si>
  <si>
    <t>Phase d'execution ou d'industrialisation                           (le cas échéant)</t>
  </si>
  <si>
    <t>Poids de l'emballage par rapport au poids du produit fini</t>
  </si>
  <si>
    <t xml:space="preserve"> </t>
  </si>
  <si>
    <t>CAF, RH, Equipements…</t>
  </si>
  <si>
    <t>Apports en cash des actionnaires…</t>
  </si>
  <si>
    <t>Fiches PORTEUR</t>
  </si>
  <si>
    <t>Objectifs</t>
  </si>
  <si>
    <t>Taille du porteur</t>
  </si>
  <si>
    <t>subventions Etat</t>
  </si>
  <si>
    <t>Donnèes financières du porteur</t>
  </si>
  <si>
    <r>
      <t xml:space="preserve">Aide : Cette fiche détaille les dépenses et le plan de financement pour l'ensemble du projet.
Pour le tableau des ressources mobilisées, selectionner un type de financeur et la nature du financement apporté.      Les apports du porteur correspondent aux rubriques  "Privés-bénéficiaires" ou "Privés-autres" en fonction de leur nature (voir le tableau d'aide au choix du financeur ci-dessous). </t>
    </r>
    <r>
      <rPr>
        <i/>
        <sz val="10"/>
        <color rgb="FFC00000"/>
        <rFont val="Arial"/>
        <family val="2"/>
      </rPr>
      <t xml:space="preserve">
</t>
    </r>
  </si>
  <si>
    <t>Etapes clés du Projet,  yc conditions des go/no go</t>
  </si>
  <si>
    <t>Fiche 8</t>
  </si>
  <si>
    <t>Etapes Clés</t>
  </si>
  <si>
    <t>Principaux résultats attendus et conditions  à atteindre pour le go vers l'étape suivante du projet</t>
  </si>
  <si>
    <t>Etape intérmédiaire n°1 : XXX</t>
  </si>
  <si>
    <t>jj/mm/aaaa</t>
  </si>
  <si>
    <t>Etape intérmédiaire n°2 : XXX</t>
  </si>
  <si>
    <t>Validation de la qualité des produits réalisés et des formes obtenues ainsi que de leur correspondance avec les prérequis industriels et commerciaux indispensables</t>
  </si>
  <si>
    <t>Etape finale avant mise en œuvre de l'innovation en conditions réelles : XXX</t>
  </si>
  <si>
    <t>Les conditions technico-économiques sont suffisament bonnes pour envisager un transfert du matériel pilote au stade industriel</t>
  </si>
  <si>
    <t>GO</t>
  </si>
  <si>
    <t>Mise en place d'un pilote/démarrage de l'industrialisation</t>
  </si>
  <si>
    <t>Date prévisionnelle de fin                de l'étape clé</t>
  </si>
  <si>
    <t xml:space="preserve">Aide : Cette annexe a pour but de décrire les conditions pour la poursuite du projet à l'issue chaque étape clé (détermination des conditions de go/no go pour la poursuite du projet).  Ces conditions devront avoir été suffisamment détaillées afin de permettre leur évaluation.  </t>
  </si>
  <si>
    <t>PARTIE 1 : PORTEUR DE TYPE ENTREPRISE AUTONOME ou APPARTENANT A UN GROUPE AYANT DES COMPTES CONSOLIDES</t>
  </si>
  <si>
    <r>
      <t xml:space="preserve">AIDE: Cette fiche a pour but de définir la taille de l'entreprise du PORTEUR et permet de savoir si ce dernier appartient à la catégorie des petites entreprises (PE), moyennes entreprises (ME) ou grandes entreprises (GE). La taille du PORTEUR est en effet un paramètre nécessaire à la détermination du taux d'aide de la subvention. En outre les PORTEURS catégorisés en grande entreprise sont soumis, dans le cadre de l'AAP 2I2A, en cas de succès technique du projet, à un retour financier pour l'Etat à hauteur de 80% de la subvention accordée.                                                                                                                                                                                                                              Après avoir avoir pris connaissance de la définition d'une entreprise autonome figurant à la ligne 12, le PORTEUR renseigne uniquement, soit la PARTIE 1 s'il est de type entreprise autonome ou si il fait figurer LES ELEMENTS CONSOLIDES  DU GROUPE auquel il appartient, soit la PARTIE 2 s'il est de type entreprise non autonome. L'ensemble des cellules grisées font  l'objet de calculs automatiques. Seules les cellules de couleur blanche ou bleue  sont à renseigner par le PORTEUR.                                                                                                                                                                                                                                                                                                 </t>
    </r>
    <r>
      <rPr>
        <b/>
        <i/>
        <u/>
        <sz val="10"/>
        <color rgb="FFC00000"/>
        <rFont val="Arial"/>
        <family val="2"/>
      </rPr>
      <t>PARTIE  1 - Le PORTEUR est de type entreprise autonome  ou apppartient à un groupe ayant des comptes consolidés :</t>
    </r>
    <r>
      <rPr>
        <b/>
        <i/>
        <sz val="10"/>
        <color rgb="FFC00000"/>
        <rFont val="Arial"/>
        <family val="2"/>
      </rPr>
      <t xml:space="preserve"> Après avoir renseigné les données le concernant, le PORTEUR identifie la catégorie d'entreprise à laquelle il appartient en cellule I18.                                                                                                                                                                                                                                                                                                                </t>
    </r>
    <r>
      <rPr>
        <b/>
        <i/>
        <u/>
        <sz val="10"/>
        <color rgb="FFC00000"/>
        <rFont val="Arial"/>
        <family val="2"/>
      </rPr>
      <t>PARTIE 2 - Le PORTEUR est de type entreprise NON autonome :</t>
    </r>
    <r>
      <rPr>
        <b/>
        <i/>
        <sz val="10"/>
        <color rgb="FFC00000"/>
        <rFont val="Arial"/>
        <family val="2"/>
      </rPr>
      <t xml:space="preserve"> Après avoir renseigné les données le concernant (tableau A), le PORTEUR complète également les données concernant les Entreprises qui lui sont Partenaires ou Liées (EPL) dans le tableau B. Si une EPL du PORTEUR possède elle-même des liens  avec d'autres entreprises, une aide à la consolidation est fournie au PORTEUR (tableau bleu). Le résultat de la consolidation du tableau bleu figure dans les cellules grisées D57, E57 et F57, et est, le cas échéant, à reporter dans le tableau B. Après avoir renseigné ces tableaux, le PORTEUR retrouvera la catégorie d'entreprise à laquelle il appartient en cellule I64.                                                                                                                                                                                                                                                                                                                                                                                                           </t>
    </r>
  </si>
  <si>
    <r>
      <rPr>
        <b/>
        <i/>
        <u/>
        <sz val="8"/>
        <color theme="1"/>
        <rFont val="Arial"/>
        <family val="2"/>
      </rPr>
      <t>Données concernant le PORTEUR</t>
    </r>
    <r>
      <rPr>
        <b/>
        <i/>
        <sz val="8"/>
        <color theme="1"/>
        <rFont val="Arial"/>
        <family val="2"/>
      </rPr>
      <t>:</t>
    </r>
    <r>
      <rPr>
        <sz val="8"/>
        <color theme="1"/>
        <rFont val="Arial"/>
        <family val="2"/>
      </rPr>
      <t xml:space="preserve">                                                                                                                                                                                                                                                                                                                                                                                                                                                                                                         </t>
    </r>
    <r>
      <rPr>
        <i/>
        <sz val="8"/>
        <color theme="1"/>
        <rFont val="Arial"/>
        <family val="2"/>
      </rPr>
      <t xml:space="preserve">Remplir le tableau suivant avec les données les plus récentes à votre disposition (dernier exercice fiscal clos, en précisant de quelle année il s'agit).  Les données financières doivent être exprimées en </t>
    </r>
    <r>
      <rPr>
        <b/>
        <i/>
        <sz val="8"/>
        <color theme="1"/>
        <rFont val="Arial"/>
        <family val="2"/>
      </rPr>
      <t>k€</t>
    </r>
    <r>
      <rPr>
        <i/>
        <sz val="8"/>
        <color theme="1"/>
        <rFont val="Arial"/>
        <family val="2"/>
      </rPr>
      <t>.                                                                                                                                                                                                                                                      Si vous appartenez à un groupe qui établit des comptes consolidés, renseignez uniquement cette partie avec les données consolidées du groupe.</t>
    </r>
  </si>
</sst>
</file>

<file path=xl/styles.xml><?xml version="1.0" encoding="utf-8"?>
<styleSheet xmlns="http://schemas.openxmlformats.org/spreadsheetml/2006/main">
  <numFmts count="10">
    <numFmt numFmtId="44" formatCode="_-* #,##0.00\ &quot;€&quot;_-;\-* #,##0.00\ &quot;€&quot;_-;_-* &quot;-&quot;??\ &quot;€&quot;_-;_-@_-"/>
    <numFmt numFmtId="43" formatCode="_-* #,##0.00\ _€_-;\-* #,##0.00\ _€_-;_-* &quot;-&quot;??\ _€_-;_-@_-"/>
    <numFmt numFmtId="164" formatCode="_-* #,##0.00&quot; €&quot;_-;\-* #,##0.00&quot; €&quot;_-;_-* \-??&quot; €&quot;_-;_-@_-"/>
    <numFmt numFmtId="165" formatCode="_-* #,##0.00\ _F_-;\-* #,##0.00\ _F_-;_-* &quot;-&quot;??\ _F_-;_-@_-"/>
    <numFmt numFmtId="166" formatCode="_-* #,##0.00\ _€_-;\-* #,##0.00\ _€_-;_-* \-??\ _€_-;_-@_-"/>
    <numFmt numFmtId="167" formatCode="_-* #,##0\ _F_-;\-* #,##0\ _F_-;_-* &quot;-&quot;??\ _F_-;_-@_-"/>
    <numFmt numFmtId="168" formatCode="0.0"/>
    <numFmt numFmtId="169" formatCode="\$#,##0\ ;\(\$#,##0\)"/>
    <numFmt numFmtId="170" formatCode="_(&quot;$&quot;* #,##0.00_);_(&quot;$&quot;* \(#,##0.00\);_(&quot;$&quot;* &quot;-&quot;??_);_(@_)"/>
    <numFmt numFmtId="171" formatCode="_-* #,##0\ _€_-;\-* #,##0\ _€_-;_-* &quot;-&quot;??\ _€_-;_-@_-"/>
  </numFmts>
  <fonts count="94">
    <font>
      <sz val="11"/>
      <color theme="1"/>
      <name val="Calibri"/>
      <family val="2"/>
      <scheme val="minor"/>
    </font>
    <font>
      <sz val="11"/>
      <color theme="1"/>
      <name val="Calibri"/>
      <family val="2"/>
      <scheme val="minor"/>
    </font>
    <font>
      <sz val="10"/>
      <name val="Arial"/>
      <family val="2"/>
    </font>
    <font>
      <sz val="9"/>
      <name val="Arial"/>
      <family val="2"/>
    </font>
    <font>
      <sz val="9"/>
      <color rgb="FF7A6E67"/>
      <name val="Arial Unicode MS"/>
      <family val="2"/>
    </font>
    <font>
      <sz val="10"/>
      <color rgb="FF7A6E67"/>
      <name val="Arial Unicode MS"/>
      <family val="2"/>
    </font>
    <font>
      <sz val="8"/>
      <color rgb="FF7A6E67"/>
      <name val="Arial Unicode MS"/>
      <family val="2"/>
    </font>
    <font>
      <b/>
      <sz val="9"/>
      <name val="Arial"/>
      <family val="2"/>
    </font>
    <font>
      <sz val="7"/>
      <color rgb="FF7A6E67"/>
      <name val="Arial"/>
      <family val="2"/>
    </font>
    <font>
      <sz val="9"/>
      <color rgb="FF7A6E64"/>
      <name val="Arial Unicode MS"/>
      <family val="2"/>
    </font>
    <font>
      <sz val="9"/>
      <color rgb="FF786E64"/>
      <name val="Arial Unicode MS"/>
      <family val="2"/>
    </font>
    <font>
      <b/>
      <sz val="10"/>
      <name val="Arial"/>
      <family val="2"/>
    </font>
    <font>
      <sz val="8"/>
      <name val="Arial"/>
      <family val="2"/>
    </font>
    <font>
      <b/>
      <sz val="8"/>
      <name val="Arial"/>
      <family val="2"/>
    </font>
    <font>
      <u/>
      <sz val="10"/>
      <color indexed="12"/>
      <name val="Arial"/>
      <family val="2"/>
    </font>
    <font>
      <i/>
      <sz val="9"/>
      <name val="Arial"/>
      <family val="2"/>
    </font>
    <font>
      <sz val="10"/>
      <color theme="1"/>
      <name val="Calibri"/>
      <family val="2"/>
      <scheme val="minor"/>
    </font>
    <font>
      <i/>
      <sz val="10"/>
      <color theme="1"/>
      <name val="Calibri"/>
      <family val="2"/>
      <scheme val="minor"/>
    </font>
    <font>
      <b/>
      <sz val="11"/>
      <name val="Arial"/>
      <family val="2"/>
    </font>
    <font>
      <sz val="8"/>
      <name val="Arial Narrow"/>
      <family val="2"/>
    </font>
    <font>
      <i/>
      <sz val="8"/>
      <name val="Arial"/>
      <family val="2"/>
    </font>
    <font>
      <sz val="10"/>
      <color theme="1"/>
      <name val="Arial"/>
      <family val="2"/>
    </font>
    <font>
      <b/>
      <sz val="10"/>
      <color theme="1"/>
      <name val="Arial"/>
      <family val="2"/>
    </font>
    <font>
      <sz val="9"/>
      <color theme="1"/>
      <name val="Arial"/>
      <family val="2"/>
    </font>
    <font>
      <b/>
      <sz val="9"/>
      <color theme="1"/>
      <name val="Arial"/>
      <family val="2"/>
    </font>
    <font>
      <b/>
      <sz val="12"/>
      <color indexed="9"/>
      <name val="Arial"/>
      <family val="2"/>
    </font>
    <font>
      <b/>
      <sz val="8"/>
      <color theme="1"/>
      <name val="Arial"/>
      <family val="2"/>
    </font>
    <font>
      <b/>
      <sz val="12"/>
      <color theme="1"/>
      <name val="Arial"/>
      <family val="2"/>
    </font>
    <font>
      <b/>
      <sz val="11"/>
      <color theme="1"/>
      <name val="Calibri"/>
      <family val="2"/>
      <scheme val="minor"/>
    </font>
    <font>
      <sz val="8"/>
      <color theme="1"/>
      <name val="Arial"/>
      <family val="2"/>
    </font>
    <font>
      <sz val="10"/>
      <color rgb="FFC00000"/>
      <name val="Arial"/>
      <family val="2"/>
    </font>
    <font>
      <i/>
      <sz val="8"/>
      <color theme="1"/>
      <name val="Arial"/>
      <family val="2"/>
    </font>
    <font>
      <b/>
      <sz val="10"/>
      <color rgb="FFC00000"/>
      <name val="Arial"/>
      <family val="2"/>
    </font>
    <font>
      <i/>
      <sz val="10"/>
      <color rgb="FFC00000"/>
      <name val="Arial"/>
      <family val="2"/>
    </font>
    <font>
      <sz val="8"/>
      <color rgb="FFC00000"/>
      <name val="Arial"/>
      <family val="2"/>
    </font>
    <font>
      <b/>
      <sz val="12"/>
      <name val="Times"/>
    </font>
    <font>
      <sz val="10"/>
      <color indexed="24"/>
      <name val="Arial"/>
      <family val="2"/>
    </font>
    <font>
      <b/>
      <sz val="18"/>
      <color indexed="24"/>
      <name val="Arial"/>
      <family val="2"/>
    </font>
    <font>
      <b/>
      <sz val="12"/>
      <color indexed="24"/>
      <name val="Arial"/>
      <family val="2"/>
    </font>
    <font>
      <sz val="8"/>
      <color indexed="12"/>
      <name val="Arial"/>
      <family val="2"/>
    </font>
    <font>
      <sz val="11"/>
      <color indexed="8"/>
      <name val="Calibri"/>
      <family val="2"/>
    </font>
    <font>
      <sz val="8"/>
      <name val="Century Gothic"/>
      <family val="2"/>
    </font>
    <font>
      <sz val="11"/>
      <name val="Calibri"/>
      <family val="2"/>
      <scheme val="minor"/>
    </font>
    <font>
      <b/>
      <i/>
      <sz val="12"/>
      <name val="Calibri"/>
      <family val="2"/>
    </font>
    <font>
      <b/>
      <sz val="11"/>
      <name val="Calibri"/>
      <family val="2"/>
    </font>
    <font>
      <sz val="8"/>
      <color theme="1"/>
      <name val="Calibri"/>
      <family val="2"/>
      <scheme val="minor"/>
    </font>
    <font>
      <b/>
      <i/>
      <sz val="9"/>
      <name val="Arial"/>
      <family val="2"/>
    </font>
    <font>
      <i/>
      <sz val="9"/>
      <color rgb="FFC00000"/>
      <name val="Arial"/>
      <family val="2"/>
    </font>
    <font>
      <b/>
      <i/>
      <sz val="14"/>
      <color rgb="FFC00000"/>
      <name val="Arial"/>
      <family val="2"/>
    </font>
    <font>
      <sz val="9"/>
      <color rgb="FFC00000"/>
      <name val="Arial"/>
      <family val="2"/>
    </font>
    <font>
      <i/>
      <sz val="10"/>
      <name val="Arial"/>
      <family val="2"/>
    </font>
    <font>
      <sz val="11"/>
      <color theme="1"/>
      <name val="Arial"/>
      <family val="2"/>
    </font>
    <font>
      <b/>
      <sz val="14"/>
      <color theme="1"/>
      <name val="Arial"/>
      <family val="2"/>
    </font>
    <font>
      <b/>
      <sz val="5"/>
      <color theme="1"/>
      <name val="Arial"/>
      <family val="2"/>
    </font>
    <font>
      <b/>
      <sz val="18"/>
      <color theme="1"/>
      <name val="Arial"/>
      <family val="2"/>
    </font>
    <font>
      <b/>
      <sz val="6"/>
      <color theme="1"/>
      <name val="Arial"/>
      <family val="2"/>
    </font>
    <font>
      <b/>
      <sz val="12"/>
      <color rgb="FFC00000"/>
      <name val="Arial"/>
      <family val="2"/>
    </font>
    <font>
      <b/>
      <sz val="10"/>
      <name val="Calibri"/>
      <family val="2"/>
      <scheme val="minor"/>
    </font>
    <font>
      <i/>
      <sz val="10"/>
      <name val="Calibri"/>
      <family val="2"/>
    </font>
    <font>
      <b/>
      <i/>
      <sz val="10"/>
      <color rgb="FFC00000"/>
      <name val="Arial"/>
      <family val="2"/>
    </font>
    <font>
      <i/>
      <sz val="11"/>
      <color theme="1"/>
      <name val="Calibri"/>
      <family val="2"/>
      <scheme val="minor"/>
    </font>
    <font>
      <sz val="9"/>
      <color theme="1"/>
      <name val="Calibri"/>
      <family val="2"/>
      <scheme val="minor"/>
    </font>
    <font>
      <sz val="10"/>
      <name val="Calibri"/>
      <family val="2"/>
      <scheme val="minor"/>
    </font>
    <font>
      <sz val="7"/>
      <name val="Calibri"/>
      <family val="2"/>
      <scheme val="minor"/>
    </font>
    <font>
      <b/>
      <i/>
      <sz val="11"/>
      <color rgb="FF006600"/>
      <name val="Calibri"/>
      <family val="2"/>
      <scheme val="minor"/>
    </font>
    <font>
      <b/>
      <i/>
      <sz val="9"/>
      <color rgb="FF7030A0"/>
      <name val="Calibri"/>
      <family val="2"/>
      <scheme val="minor"/>
    </font>
    <font>
      <b/>
      <sz val="10"/>
      <color theme="1"/>
      <name val="Calibri"/>
      <family val="2"/>
      <scheme val="minor"/>
    </font>
    <font>
      <i/>
      <sz val="8"/>
      <color rgb="FFC00000"/>
      <name val="Arial"/>
      <family val="2"/>
    </font>
    <font>
      <b/>
      <sz val="9"/>
      <name val="Calibri"/>
      <family val="2"/>
      <scheme val="minor"/>
    </font>
    <font>
      <i/>
      <sz val="9"/>
      <color theme="1"/>
      <name val="Calibri"/>
      <family val="2"/>
      <scheme val="minor"/>
    </font>
    <font>
      <b/>
      <sz val="11"/>
      <color theme="0"/>
      <name val="Calibri"/>
      <family val="2"/>
      <scheme val="minor"/>
    </font>
    <font>
      <b/>
      <sz val="11"/>
      <color rgb="FFC00000"/>
      <name val="Calibri"/>
      <family val="2"/>
      <scheme val="minor"/>
    </font>
    <font>
      <i/>
      <sz val="10"/>
      <color rgb="FFC00000"/>
      <name val="Calibri"/>
      <family val="2"/>
      <scheme val="minor"/>
    </font>
    <font>
      <i/>
      <sz val="9"/>
      <color indexed="8"/>
      <name val="Calibri"/>
      <family val="2"/>
    </font>
    <font>
      <b/>
      <sz val="9"/>
      <color theme="1"/>
      <name val="Calibri"/>
      <family val="2"/>
      <scheme val="minor"/>
    </font>
    <font>
      <sz val="11"/>
      <color rgb="FFFF0000"/>
      <name val="Calibri"/>
      <family val="2"/>
      <scheme val="minor"/>
    </font>
    <font>
      <b/>
      <i/>
      <u/>
      <sz val="8"/>
      <color theme="1"/>
      <name val="Arial"/>
      <family val="2"/>
    </font>
    <font>
      <b/>
      <i/>
      <sz val="8"/>
      <color theme="1"/>
      <name val="Arial"/>
      <family val="2"/>
    </font>
    <font>
      <u/>
      <sz val="8"/>
      <color theme="1"/>
      <name val="Arial"/>
      <family val="2"/>
    </font>
    <font>
      <b/>
      <u/>
      <sz val="10"/>
      <name val="Arial"/>
      <family val="2"/>
    </font>
    <font>
      <b/>
      <sz val="8"/>
      <color theme="1"/>
      <name val="Calibri"/>
      <family val="2"/>
      <scheme val="minor"/>
    </font>
    <font>
      <i/>
      <sz val="8"/>
      <color theme="1"/>
      <name val="Calibri"/>
      <family val="2"/>
      <scheme val="minor"/>
    </font>
    <font>
      <b/>
      <u/>
      <sz val="9"/>
      <color theme="1"/>
      <name val="Calibri"/>
      <family val="2"/>
      <scheme val="minor"/>
    </font>
    <font>
      <i/>
      <sz val="10"/>
      <color rgb="FFFF0000"/>
      <name val="Arial"/>
      <family val="2"/>
    </font>
    <font>
      <i/>
      <sz val="8"/>
      <color indexed="8"/>
      <name val="Arial"/>
      <family val="2"/>
    </font>
    <font>
      <b/>
      <i/>
      <u/>
      <sz val="8"/>
      <color indexed="8"/>
      <name val="Arial"/>
      <family val="2"/>
    </font>
    <font>
      <b/>
      <i/>
      <sz val="8"/>
      <color indexed="8"/>
      <name val="Arial"/>
      <family val="2"/>
    </font>
    <font>
      <b/>
      <u/>
      <sz val="8"/>
      <color theme="1"/>
      <name val="Arial"/>
      <family val="2"/>
    </font>
    <font>
      <i/>
      <sz val="8"/>
      <color rgb="FFFF0000"/>
      <name val="Arial"/>
      <family val="2"/>
    </font>
    <font>
      <b/>
      <i/>
      <u/>
      <sz val="10"/>
      <color rgb="FFC00000"/>
      <name val="Arial"/>
      <family val="2"/>
    </font>
    <font>
      <b/>
      <u/>
      <sz val="13"/>
      <color theme="1"/>
      <name val="Arial Black"/>
      <family val="2"/>
    </font>
    <font>
      <sz val="10"/>
      <color rgb="FFFF0000"/>
      <name val="Arial"/>
      <family val="2"/>
    </font>
    <font>
      <b/>
      <sz val="10"/>
      <color rgb="FF000000"/>
      <name val="Arial"/>
      <family val="2"/>
    </font>
    <font>
      <b/>
      <sz val="14"/>
      <color theme="3" tint="-0.499984740745262"/>
      <name val="Arial"/>
      <family val="2"/>
    </font>
  </fonts>
  <fills count="24">
    <fill>
      <patternFill patternType="none"/>
    </fill>
    <fill>
      <patternFill patternType="gray125"/>
    </fill>
    <fill>
      <patternFill patternType="solid">
        <fgColor indexed="50"/>
        <bgColor indexed="55"/>
      </patternFill>
    </fill>
    <fill>
      <patternFill patternType="solid">
        <fgColor theme="0"/>
        <bgColor indexed="64"/>
      </patternFill>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
      <patternFill patternType="solid">
        <fgColor rgb="FFFED100"/>
        <bgColor indexed="64"/>
      </patternFill>
    </fill>
    <fill>
      <patternFill patternType="solid">
        <fgColor theme="6" tint="0.59999389629810485"/>
        <bgColor indexed="64"/>
      </patternFill>
    </fill>
    <fill>
      <patternFill patternType="solid">
        <fgColor indexed="2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bgColor indexed="55"/>
      </patternFill>
    </fill>
    <fill>
      <patternFill patternType="solid">
        <fgColor theme="9" tint="0.59999389629810485"/>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
      <patternFill patternType="solid">
        <fgColor rgb="FFCCFF66"/>
        <bgColor indexed="64"/>
      </patternFill>
    </fill>
    <fill>
      <patternFill patternType="solid">
        <fgColor theme="7" tint="0.39997558519241921"/>
        <bgColor indexed="64"/>
      </patternFill>
    </fill>
    <fill>
      <patternFill patternType="solid">
        <fgColor rgb="FFFFFF00"/>
        <bgColor indexed="64"/>
      </patternFill>
    </fill>
    <fill>
      <patternFill patternType="solid">
        <fgColor rgb="FFC00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2" tint="-0.499984740745262"/>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style="medium">
        <color rgb="FF7A6E67"/>
      </left>
      <right style="thin">
        <color indexed="64"/>
      </right>
      <top/>
      <bottom style="medium">
        <color rgb="FF7A6E67"/>
      </bottom>
      <diagonal/>
    </border>
    <border>
      <left style="medium">
        <color rgb="FF7A6E67"/>
      </left>
      <right style="medium">
        <color rgb="FF7A6E67"/>
      </right>
      <top style="medium">
        <color rgb="FF7A6E67"/>
      </top>
      <bottom style="medium">
        <color rgb="FF7A6E67"/>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medium">
        <color theme="3" tint="-0.499984740745262"/>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style="medium">
        <color theme="3" tint="-0.499984740745262"/>
      </bottom>
      <diagonal/>
    </border>
    <border>
      <left/>
      <right style="medium">
        <color theme="3" tint="-0.499984740745262"/>
      </right>
      <top/>
      <bottom style="medium">
        <color theme="3" tint="-0.499984740745262"/>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style="dotted">
        <color rgb="FFFF0000"/>
      </left>
      <right/>
      <top style="dotted">
        <color rgb="FFFF0000"/>
      </top>
      <bottom style="dotted">
        <color rgb="FFFF0000"/>
      </bottom>
      <diagonal/>
    </border>
    <border>
      <left/>
      <right/>
      <top style="dotted">
        <color rgb="FFFF0000"/>
      </top>
      <bottom style="dotted">
        <color rgb="FFFF0000"/>
      </bottom>
      <diagonal/>
    </border>
    <border>
      <left/>
      <right style="dotted">
        <color rgb="FFFF0000"/>
      </right>
      <top style="dotted">
        <color rgb="FFFF0000"/>
      </top>
      <bottom style="dotted">
        <color rgb="FFFF0000"/>
      </bottom>
      <diagonal/>
    </border>
    <border>
      <left/>
      <right style="thin">
        <color auto="1"/>
      </right>
      <top style="thin">
        <color auto="1"/>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auto="1"/>
      </bottom>
      <diagonal/>
    </border>
    <border>
      <left/>
      <right/>
      <top style="dashed">
        <color indexed="64"/>
      </top>
      <bottom style="thin">
        <color auto="1"/>
      </bottom>
      <diagonal/>
    </border>
    <border>
      <left/>
      <right style="thin">
        <color auto="1"/>
      </right>
      <top style="dashed">
        <color indexed="64"/>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indexed="64"/>
      </left>
      <right/>
      <top style="dashed">
        <color indexed="64"/>
      </top>
      <bottom/>
      <diagonal/>
    </border>
    <border>
      <left/>
      <right style="medium">
        <color indexed="64"/>
      </right>
      <top style="thin">
        <color auto="1"/>
      </top>
      <bottom style="dashed">
        <color auto="1"/>
      </bottom>
      <diagonal/>
    </border>
    <border>
      <left style="medium">
        <color indexed="64"/>
      </left>
      <right style="thin">
        <color indexed="64"/>
      </right>
      <top style="thin">
        <color auto="1"/>
      </top>
      <bottom style="dashed">
        <color auto="1"/>
      </bottom>
      <diagonal/>
    </border>
    <border>
      <left/>
      <right style="medium">
        <color indexed="64"/>
      </right>
      <top style="dashed">
        <color auto="1"/>
      </top>
      <bottom style="dashed">
        <color auto="1"/>
      </bottom>
      <diagonal/>
    </border>
    <border>
      <left/>
      <right style="medium">
        <color indexed="64"/>
      </right>
      <top style="dashed">
        <color auto="1"/>
      </top>
      <bottom style="thin">
        <color auto="1"/>
      </bottom>
      <diagonal/>
    </border>
    <border>
      <left style="medium">
        <color indexed="64"/>
      </left>
      <right/>
      <top style="thin">
        <color indexed="64"/>
      </top>
      <bottom style="dashed">
        <color theme="0" tint="-0.499984740745262"/>
      </bottom>
      <diagonal/>
    </border>
    <border>
      <left/>
      <right/>
      <top style="thin">
        <color indexed="64"/>
      </top>
      <bottom style="dashed">
        <color theme="0" tint="-0.499984740745262"/>
      </bottom>
      <diagonal/>
    </border>
    <border>
      <left/>
      <right style="medium">
        <color indexed="64"/>
      </right>
      <top style="thin">
        <color indexed="64"/>
      </top>
      <bottom style="dashed">
        <color theme="0" tint="-0.499984740745262"/>
      </bottom>
      <diagonal/>
    </border>
    <border>
      <left style="medium">
        <color indexed="64"/>
      </left>
      <right style="thin">
        <color indexed="64"/>
      </right>
      <top style="thin">
        <color indexed="64"/>
      </top>
      <bottom style="dashed">
        <color theme="0" tint="-0.499984740745262"/>
      </bottom>
      <diagonal/>
    </border>
    <border>
      <left style="thin">
        <color auto="1"/>
      </left>
      <right style="thin">
        <color auto="1"/>
      </right>
      <top style="thin">
        <color indexed="64"/>
      </top>
      <bottom style="dashed">
        <color theme="0" tint="-0.499984740745262"/>
      </bottom>
      <diagonal/>
    </border>
    <border>
      <left style="thin">
        <color auto="1"/>
      </left>
      <right/>
      <top style="thin">
        <color indexed="64"/>
      </top>
      <bottom style="dashed">
        <color theme="0" tint="-0.499984740745262"/>
      </bottom>
      <diagonal/>
    </border>
    <border>
      <left style="medium">
        <color indexed="64"/>
      </left>
      <right style="medium">
        <color indexed="64"/>
      </right>
      <top style="thin">
        <color indexed="64"/>
      </top>
      <bottom style="dashed">
        <color theme="0" tint="-0.499984740745262"/>
      </bottom>
      <diagonal/>
    </border>
    <border>
      <left style="medium">
        <color indexed="64"/>
      </left>
      <right/>
      <top style="dashed">
        <color theme="0" tint="-0.499984740745262"/>
      </top>
      <bottom style="thin">
        <color indexed="64"/>
      </bottom>
      <diagonal/>
    </border>
    <border>
      <left/>
      <right/>
      <top style="dashed">
        <color theme="0" tint="-0.499984740745262"/>
      </top>
      <bottom style="thin">
        <color indexed="64"/>
      </bottom>
      <diagonal/>
    </border>
    <border>
      <left/>
      <right style="medium">
        <color indexed="64"/>
      </right>
      <top style="dashed">
        <color theme="0" tint="-0.499984740745262"/>
      </top>
      <bottom style="thin">
        <color indexed="64"/>
      </bottom>
      <diagonal/>
    </border>
    <border>
      <left style="medium">
        <color indexed="64"/>
      </left>
      <right style="thin">
        <color indexed="64"/>
      </right>
      <top style="dashed">
        <color theme="0" tint="-0.499984740745262"/>
      </top>
      <bottom style="thin">
        <color indexed="64"/>
      </bottom>
      <diagonal/>
    </border>
    <border>
      <left style="thin">
        <color auto="1"/>
      </left>
      <right style="thin">
        <color auto="1"/>
      </right>
      <top style="dashed">
        <color theme="0" tint="-0.499984740745262"/>
      </top>
      <bottom style="thin">
        <color indexed="64"/>
      </bottom>
      <diagonal/>
    </border>
    <border>
      <left style="thin">
        <color auto="1"/>
      </left>
      <right/>
      <top style="dashed">
        <color theme="0" tint="-0.499984740745262"/>
      </top>
      <bottom style="thin">
        <color indexed="64"/>
      </bottom>
      <diagonal/>
    </border>
    <border>
      <left style="medium">
        <color indexed="64"/>
      </left>
      <right style="medium">
        <color indexed="64"/>
      </right>
      <top style="dashed">
        <color theme="0" tint="-0.499984740745262"/>
      </top>
      <bottom style="thin">
        <color indexed="64"/>
      </bottom>
      <diagonal/>
    </border>
    <border>
      <left style="medium">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style="medium">
        <color indexed="64"/>
      </right>
      <top/>
      <bottom style="dashed">
        <color auto="1"/>
      </bottom>
      <diagonal/>
    </border>
    <border>
      <left style="medium">
        <color indexed="64"/>
      </left>
      <right style="thin">
        <color indexed="64"/>
      </right>
      <top/>
      <bottom style="dashed">
        <color auto="1"/>
      </bottom>
      <diagonal/>
    </border>
    <border>
      <left style="medium">
        <color indexed="64"/>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style="thin">
        <color auto="1"/>
      </left>
      <right style="thin">
        <color auto="1"/>
      </right>
      <top style="dashed">
        <color theme="0" tint="-0.499984740745262"/>
      </top>
      <bottom style="dashed">
        <color theme="0" tint="-0.499984740745262"/>
      </bottom>
      <diagonal/>
    </border>
    <border>
      <left style="thin">
        <color auto="1"/>
      </left>
      <right/>
      <top style="dashed">
        <color theme="0" tint="-0.499984740745262"/>
      </top>
      <bottom style="dashed">
        <color theme="0" tint="-0.499984740745262"/>
      </bottom>
      <diagonal/>
    </border>
    <border>
      <left style="medium">
        <color indexed="64"/>
      </left>
      <right style="medium">
        <color indexed="64"/>
      </right>
      <top style="dashed">
        <color theme="0" tint="-0.499984740745262"/>
      </top>
      <bottom style="dashed">
        <color theme="0" tint="-0.499984740745262"/>
      </bottom>
      <diagonal/>
    </border>
    <border>
      <left style="medium">
        <color indexed="64"/>
      </left>
      <right style="medium">
        <color indexed="64"/>
      </right>
      <top/>
      <bottom style="dashed">
        <color auto="1"/>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ashed">
        <color theme="0" tint="-0.499984740745262"/>
      </top>
      <bottom/>
      <diagonal/>
    </border>
    <border>
      <left style="thin">
        <color auto="1"/>
      </left>
      <right style="thin">
        <color auto="1"/>
      </right>
      <top style="dashed">
        <color theme="0" tint="-0.499984740745262"/>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ashed">
        <color auto="1"/>
      </left>
      <right/>
      <top/>
      <bottom/>
      <diagonal/>
    </border>
    <border>
      <left style="dashed">
        <color auto="1"/>
      </left>
      <right/>
      <top/>
      <bottom style="dashed">
        <color auto="1"/>
      </bottom>
      <diagonal/>
    </border>
    <border>
      <left/>
      <right style="dashed">
        <color auto="1"/>
      </right>
      <top/>
      <bottom/>
      <diagonal/>
    </border>
    <border>
      <left/>
      <right style="dashed">
        <color auto="1"/>
      </right>
      <top/>
      <bottom style="dashed">
        <color auto="1"/>
      </bottom>
      <diagonal/>
    </border>
    <border>
      <left style="thin">
        <color indexed="64"/>
      </left>
      <right/>
      <top style="medium">
        <color indexed="64"/>
      </top>
      <bottom/>
      <diagonal/>
    </border>
    <border>
      <left/>
      <right style="medium">
        <color indexed="64"/>
      </right>
      <top style="medium">
        <color indexed="64"/>
      </top>
      <bottom style="thin">
        <color auto="1"/>
      </bottom>
      <diagonal/>
    </border>
  </borders>
  <cellStyleXfs count="44">
    <xf numFmtId="0" fontId="0" fillId="0" borderId="0"/>
    <xf numFmtId="0" fontId="2" fillId="0" borderId="0"/>
    <xf numFmtId="0" fontId="4" fillId="0" borderId="0" applyAlignment="0">
      <alignment horizontal="justify" vertical="top" wrapText="1"/>
    </xf>
    <xf numFmtId="0" fontId="6" fillId="5" borderId="0">
      <alignment vertical="center" wrapText="1"/>
    </xf>
    <xf numFmtId="44" fontId="2" fillId="0" borderId="0" applyFont="0" applyFill="0" applyBorder="0" applyAlignment="0" applyProtection="0"/>
    <xf numFmtId="43" fontId="2" fillId="0" borderId="0" applyFont="0" applyFill="0" applyBorder="0" applyAlignment="0" applyProtection="0"/>
    <xf numFmtId="0" fontId="1" fillId="0" borderId="0"/>
    <xf numFmtId="0" fontId="5" fillId="4" borderId="0"/>
    <xf numFmtId="0" fontId="3" fillId="0" borderId="0">
      <alignment vertical="center" wrapText="1"/>
    </xf>
    <xf numFmtId="0" fontId="5" fillId="4" borderId="0" applyFill="0" applyBorder="0" applyProtection="0">
      <alignment wrapText="1"/>
    </xf>
    <xf numFmtId="0" fontId="4" fillId="0" borderId="0">
      <alignment vertical="center" wrapText="1"/>
    </xf>
    <xf numFmtId="0" fontId="5" fillId="0" borderId="1">
      <alignment vertical="center" wrapText="1"/>
    </xf>
    <xf numFmtId="0" fontId="6" fillId="5" borderId="0">
      <alignment vertical="center" wrapText="1"/>
    </xf>
    <xf numFmtId="0" fontId="8" fillId="3" borderId="0" applyFill="0">
      <alignment horizontal="left" vertical="center" wrapText="1"/>
    </xf>
    <xf numFmtId="0" fontId="5" fillId="0" borderId="2" applyBorder="0">
      <alignment horizontal="center" vertical="center"/>
    </xf>
    <xf numFmtId="0" fontId="5" fillId="7" borderId="1">
      <alignment horizontal="center" vertical="center" textRotation="90"/>
    </xf>
    <xf numFmtId="0" fontId="9" fillId="0" borderId="0" applyAlignment="0">
      <alignment horizontal="justify" vertical="top" wrapText="1"/>
    </xf>
    <xf numFmtId="0" fontId="10" fillId="0" borderId="0">
      <alignment horizontal="justify" vertical="center" wrapText="1"/>
    </xf>
    <xf numFmtId="0" fontId="4" fillId="0" borderId="3">
      <alignment horizontal="center" vertical="center" wrapText="1"/>
    </xf>
    <xf numFmtId="0" fontId="10" fillId="0" borderId="4" applyFont="0" applyBorder="0">
      <alignment horizontal="justify" vertical="center" wrapText="1"/>
    </xf>
    <xf numFmtId="0" fontId="4" fillId="0" borderId="1">
      <alignment vertical="center" wrapText="1"/>
    </xf>
    <xf numFmtId="164" fontId="2" fillId="0" borderId="0" applyFill="0" applyBorder="0" applyAlignment="0" applyProtection="0"/>
    <xf numFmtId="165" fontId="2" fillId="0" borderId="0" applyFont="0" applyFill="0" applyBorder="0" applyAlignment="0" applyProtection="0"/>
    <xf numFmtId="0" fontId="14" fillId="0" borderId="0" applyNumberFormat="0" applyFill="0" applyBorder="0" applyAlignment="0" applyProtection="0">
      <alignment vertical="top"/>
      <protection locked="0"/>
    </xf>
    <xf numFmtId="9" fontId="2" fillId="0" borderId="0" applyFont="0" applyFill="0" applyBorder="0" applyAlignment="0" applyProtection="0"/>
    <xf numFmtId="166" fontId="2" fillId="0" borderId="0" applyFill="0" applyBorder="0" applyAlignment="0" applyProtection="0"/>
    <xf numFmtId="9" fontId="2" fillId="0" borderId="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3" fontId="35" fillId="4" borderId="60" applyNumberFormat="0" applyFont="0" applyBorder="0" applyAlignment="0"/>
    <xf numFmtId="0" fontId="36"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3" fontId="2" fillId="0" borderId="0" applyFill="0" applyBorder="0" applyAlignment="0" applyProtection="0"/>
    <xf numFmtId="0" fontId="39" fillId="0" borderId="0" applyNumberFormat="0" applyFill="0" applyBorder="0" applyAlignment="0">
      <protection locked="0"/>
    </xf>
    <xf numFmtId="169" fontId="36" fillId="0" borderId="0" applyFont="0" applyFill="0" applyBorder="0" applyAlignment="0" applyProtection="0"/>
    <xf numFmtId="9" fontId="40" fillId="0" borderId="0" applyFont="0" applyFill="0" applyBorder="0" applyAlignment="0" applyProtection="0"/>
    <xf numFmtId="4" fontId="41" fillId="0" borderId="0" applyFill="0">
      <alignment vertical="center" wrapText="1"/>
    </xf>
    <xf numFmtId="2" fontId="36" fillId="0" borderId="0" applyFont="0" applyFill="0" applyBorder="0" applyAlignment="0" applyProtection="0"/>
    <xf numFmtId="170" fontId="2" fillId="0" borderId="0" applyFont="0" applyFill="0" applyBorder="0" applyAlignment="0" applyProtection="0"/>
    <xf numFmtId="0" fontId="2" fillId="0" borderId="0"/>
    <xf numFmtId="0" fontId="10" fillId="0" borderId="52" applyFont="0" applyBorder="0">
      <alignment horizontal="justify" vertical="center" wrapText="1"/>
    </xf>
    <xf numFmtId="0" fontId="10" fillId="0" borderId="148" applyFont="0" applyBorder="0">
      <alignment horizontal="justify" vertical="center" wrapText="1"/>
    </xf>
    <xf numFmtId="43" fontId="1" fillId="0" borderId="0" applyFont="0" applyFill="0" applyBorder="0" applyAlignment="0" applyProtection="0"/>
  </cellStyleXfs>
  <cellXfs count="838">
    <xf numFmtId="0" fontId="0" fillId="0" borderId="0" xfId="0"/>
    <xf numFmtId="0" fontId="12" fillId="3" borderId="8" xfId="1" applyFont="1" applyFill="1" applyBorder="1"/>
    <xf numFmtId="0" fontId="12" fillId="3" borderId="0" xfId="1" applyFont="1" applyFill="1" applyBorder="1"/>
    <xf numFmtId="0" fontId="2" fillId="3" borderId="0" xfId="1" applyFont="1" applyFill="1" applyBorder="1"/>
    <xf numFmtId="0" fontId="0" fillId="0" borderId="0" xfId="0" applyAlignment="1">
      <alignment wrapText="1"/>
    </xf>
    <xf numFmtId="0" fontId="21" fillId="0" borderId="0" xfId="0" applyFont="1"/>
    <xf numFmtId="0" fontId="21" fillId="3" borderId="0" xfId="0" applyFont="1" applyFill="1"/>
    <xf numFmtId="0" fontId="22" fillId="3" borderId="0" xfId="0" applyFont="1" applyFill="1" applyAlignment="1">
      <alignment vertical="center"/>
    </xf>
    <xf numFmtId="0" fontId="21" fillId="3" borderId="0" xfId="0" applyFont="1" applyFill="1" applyAlignment="1"/>
    <xf numFmtId="0" fontId="22" fillId="3" borderId="0" xfId="0" applyFont="1" applyFill="1"/>
    <xf numFmtId="0" fontId="21" fillId="3" borderId="0" xfId="0" applyFont="1" applyFill="1" applyAlignment="1">
      <alignment horizontal="center"/>
    </xf>
    <xf numFmtId="0" fontId="22" fillId="3" borderId="0" xfId="0" applyFont="1" applyFill="1" applyAlignment="1">
      <alignment vertical="center" wrapText="1"/>
    </xf>
    <xf numFmtId="0" fontId="21" fillId="3" borderId="36" xfId="0" applyFont="1" applyFill="1" applyBorder="1"/>
    <xf numFmtId="0" fontId="21" fillId="3" borderId="0" xfId="0" applyFont="1" applyFill="1" applyAlignment="1">
      <alignment horizontal="left" vertical="center"/>
    </xf>
    <xf numFmtId="0" fontId="21" fillId="3" borderId="0" xfId="0" applyFont="1" applyFill="1" applyBorder="1"/>
    <xf numFmtId="0" fontId="21" fillId="0" borderId="0" xfId="0" applyFont="1" applyAlignment="1">
      <alignment horizontal="center"/>
    </xf>
    <xf numFmtId="0" fontId="25" fillId="2" borderId="0" xfId="1" applyFont="1" applyFill="1"/>
    <xf numFmtId="0" fontId="2" fillId="2" borderId="0" xfId="1" applyFont="1" applyFill="1"/>
    <xf numFmtId="0" fontId="25" fillId="2" borderId="6" xfId="1" applyFont="1" applyFill="1" applyBorder="1"/>
    <xf numFmtId="0" fontId="2" fillId="2" borderId="6" xfId="1" applyFont="1" applyFill="1" applyBorder="1"/>
    <xf numFmtId="0" fontId="2" fillId="3" borderId="0" xfId="1" applyFont="1" applyFill="1" applyAlignment="1">
      <alignment wrapText="1"/>
    </xf>
    <xf numFmtId="0" fontId="2" fillId="3" borderId="0" xfId="1" applyFont="1" applyFill="1" applyBorder="1" applyAlignment="1">
      <alignment wrapText="1"/>
    </xf>
    <xf numFmtId="0" fontId="2" fillId="3" borderId="39" xfId="1" applyFont="1" applyFill="1" applyBorder="1"/>
    <xf numFmtId="0" fontId="2" fillId="3" borderId="0" xfId="1" applyFont="1" applyFill="1" applyAlignment="1" applyProtection="1"/>
    <xf numFmtId="0" fontId="2" fillId="3" borderId="12" xfId="1" applyFont="1" applyFill="1" applyBorder="1"/>
    <xf numFmtId="0" fontId="2" fillId="3" borderId="0" xfId="1" applyFont="1" applyFill="1" applyBorder="1" applyAlignment="1" applyProtection="1"/>
    <xf numFmtId="0" fontId="11" fillId="3" borderId="0" xfId="1" applyFont="1" applyFill="1" applyAlignment="1"/>
    <xf numFmtId="0" fontId="11" fillId="3" borderId="0" xfId="1" applyFont="1" applyFill="1"/>
    <xf numFmtId="0" fontId="0" fillId="3" borderId="0" xfId="0" applyFill="1"/>
    <xf numFmtId="0" fontId="21" fillId="0" borderId="0" xfId="0" applyFont="1" applyFill="1"/>
    <xf numFmtId="0" fontId="31" fillId="3" borderId="0" xfId="0" applyFont="1" applyFill="1"/>
    <xf numFmtId="0" fontId="25" fillId="12" borderId="0" xfId="1" applyFont="1" applyFill="1"/>
    <xf numFmtId="0" fontId="2" fillId="12" borderId="0" xfId="1" applyFont="1" applyFill="1"/>
    <xf numFmtId="0" fontId="30" fillId="3" borderId="0" xfId="0" applyFont="1" applyFill="1" applyBorder="1" applyAlignment="1">
      <alignment horizontal="left" vertical="top" wrapText="1"/>
    </xf>
    <xf numFmtId="0" fontId="21" fillId="3" borderId="0" xfId="0" applyFont="1" applyFill="1" applyBorder="1" applyAlignment="1">
      <alignment horizontal="left" vertical="top" wrapText="1"/>
    </xf>
    <xf numFmtId="0" fontId="42" fillId="0" borderId="0" xfId="0" applyFont="1"/>
    <xf numFmtId="0" fontId="22" fillId="3" borderId="0" xfId="0" applyFont="1" applyFill="1" applyBorder="1" applyAlignment="1">
      <alignment horizontal="left" vertical="top" wrapText="1"/>
    </xf>
    <xf numFmtId="0" fontId="0" fillId="0" borderId="0" xfId="0" applyFill="1"/>
    <xf numFmtId="0" fontId="0" fillId="0" borderId="0" xfId="0" applyFill="1" applyBorder="1"/>
    <xf numFmtId="3" fontId="7" fillId="6" borderId="0" xfId="27" applyNumberFormat="1" applyFont="1" applyFill="1" applyBorder="1" applyAlignment="1">
      <alignment horizontal="right"/>
    </xf>
    <xf numFmtId="167" fontId="7" fillId="6" borderId="8" xfId="27" applyNumberFormat="1" applyFont="1" applyFill="1" applyBorder="1"/>
    <xf numFmtId="0" fontId="7" fillId="6" borderId="8" xfId="1" applyFont="1" applyFill="1" applyBorder="1"/>
    <xf numFmtId="167" fontId="7" fillId="0" borderId="37" xfId="27" applyNumberFormat="1" applyFont="1" applyFill="1" applyBorder="1"/>
    <xf numFmtId="3" fontId="7" fillId="0" borderId="37" xfId="27" applyNumberFormat="1" applyFont="1" applyFill="1" applyBorder="1" applyAlignment="1">
      <alignment horizontal="right"/>
    </xf>
    <xf numFmtId="0" fontId="0" fillId="0" borderId="37" xfId="0" applyFill="1" applyBorder="1"/>
    <xf numFmtId="0" fontId="0" fillId="0" borderId="46" xfId="0" applyFill="1" applyBorder="1"/>
    <xf numFmtId="3" fontId="7" fillId="3" borderId="0" xfId="27" applyNumberFormat="1" applyFont="1" applyFill="1" applyBorder="1" applyAlignment="1">
      <alignment horizontal="right"/>
    </xf>
    <xf numFmtId="3" fontId="7" fillId="3" borderId="14" xfId="27" applyNumberFormat="1" applyFont="1" applyFill="1" applyBorder="1" applyAlignment="1">
      <alignment horizontal="right"/>
    </xf>
    <xf numFmtId="0" fontId="0" fillId="3" borderId="28" xfId="0" applyFill="1" applyBorder="1"/>
    <xf numFmtId="0" fontId="0" fillId="0" borderId="0" xfId="0" applyBorder="1"/>
    <xf numFmtId="3" fontId="13" fillId="0" borderId="0" xfId="0" applyNumberFormat="1" applyFont="1" applyFill="1" applyBorder="1"/>
    <xf numFmtId="3" fontId="13" fillId="0" borderId="58" xfId="0" applyNumberFormat="1" applyFont="1" applyBorder="1" applyAlignment="1">
      <alignment horizontal="center"/>
    </xf>
    <xf numFmtId="3" fontId="13" fillId="0" borderId="71" xfId="0" applyNumberFormat="1" applyFont="1" applyBorder="1" applyAlignment="1">
      <alignment horizontal="center"/>
    </xf>
    <xf numFmtId="0" fontId="13" fillId="0" borderId="0" xfId="0" applyFont="1" applyBorder="1" applyAlignment="1">
      <alignment horizontal="center"/>
    </xf>
    <xf numFmtId="0" fontId="0" fillId="0" borderId="27" xfId="0" applyFill="1" applyBorder="1"/>
    <xf numFmtId="0" fontId="0" fillId="0" borderId="69" xfId="0" applyBorder="1"/>
    <xf numFmtId="0" fontId="0" fillId="0" borderId="70" xfId="0" applyBorder="1"/>
    <xf numFmtId="0" fontId="3" fillId="0" borderId="0" xfId="0" applyFont="1" applyFill="1"/>
    <xf numFmtId="3" fontId="0" fillId="0" borderId="0" xfId="0" applyNumberFormat="1" applyFill="1"/>
    <xf numFmtId="0" fontId="0" fillId="0" borderId="0" xfId="0" applyAlignment="1"/>
    <xf numFmtId="0" fontId="43" fillId="0" borderId="0" xfId="40" applyFont="1" applyFill="1" applyBorder="1" applyAlignment="1" applyProtection="1">
      <alignment horizontal="center" vertical="center"/>
    </xf>
    <xf numFmtId="0" fontId="3" fillId="0" borderId="12" xfId="0" applyFont="1" applyFill="1" applyBorder="1"/>
    <xf numFmtId="0" fontId="3" fillId="0" borderId="76" xfId="0" applyFont="1" applyFill="1" applyBorder="1"/>
    <xf numFmtId="0" fontId="45" fillId="0" borderId="0" xfId="0" applyFont="1"/>
    <xf numFmtId="0" fontId="23" fillId="0" borderId="0" xfId="0" applyFont="1"/>
    <xf numFmtId="0" fontId="7" fillId="0" borderId="62" xfId="40" applyFont="1" applyFill="1" applyBorder="1" applyAlignment="1" applyProtection="1">
      <alignment vertical="center"/>
    </xf>
    <xf numFmtId="0" fontId="7" fillId="0" borderId="12" xfId="40" applyFont="1" applyFill="1" applyBorder="1" applyAlignment="1" applyProtection="1">
      <alignment vertical="center"/>
    </xf>
    <xf numFmtId="0" fontId="7" fillId="0" borderId="64" xfId="40" applyFont="1" applyFill="1" applyBorder="1" applyAlignment="1" applyProtection="1">
      <alignment vertical="center"/>
    </xf>
    <xf numFmtId="0" fontId="45" fillId="0" borderId="0" xfId="0" applyFont="1" applyAlignment="1">
      <alignment horizontal="left" indent="2"/>
    </xf>
    <xf numFmtId="0" fontId="7" fillId="0" borderId="24" xfId="40" applyFont="1" applyFill="1" applyBorder="1" applyAlignment="1" applyProtection="1">
      <alignment vertical="center"/>
    </xf>
    <xf numFmtId="0" fontId="7" fillId="0" borderId="76" xfId="40" applyFont="1" applyFill="1" applyBorder="1" applyAlignment="1" applyProtection="1">
      <alignment vertical="center"/>
    </xf>
    <xf numFmtId="0" fontId="28" fillId="0" borderId="65" xfId="0" applyFont="1" applyBorder="1" applyAlignment="1">
      <alignment horizontal="center"/>
    </xf>
    <xf numFmtId="0" fontId="28" fillId="0" borderId="66" xfId="0" applyFont="1" applyBorder="1" applyAlignment="1">
      <alignment horizontal="center"/>
    </xf>
    <xf numFmtId="3" fontId="7" fillId="0" borderId="54" xfId="27" applyNumberFormat="1" applyFont="1" applyFill="1" applyBorder="1" applyAlignment="1">
      <alignment horizontal="center"/>
    </xf>
    <xf numFmtId="3" fontId="7" fillId="0" borderId="55" xfId="27" applyNumberFormat="1" applyFont="1" applyFill="1" applyBorder="1" applyAlignment="1">
      <alignment horizontal="center"/>
    </xf>
    <xf numFmtId="167" fontId="7" fillId="6" borderId="78" xfId="27" applyNumberFormat="1" applyFont="1" applyFill="1" applyBorder="1"/>
    <xf numFmtId="3" fontId="7" fillId="6" borderId="79" xfId="27" applyNumberFormat="1" applyFont="1" applyFill="1" applyBorder="1" applyAlignment="1">
      <alignment horizontal="right"/>
    </xf>
    <xf numFmtId="3" fontId="7" fillId="6" borderId="80" xfId="27" applyNumberFormat="1" applyFont="1" applyFill="1" applyBorder="1" applyAlignment="1">
      <alignment horizontal="right"/>
    </xf>
    <xf numFmtId="3" fontId="7" fillId="3" borderId="81" xfId="27" applyNumberFormat="1" applyFont="1" applyFill="1" applyBorder="1" applyAlignment="1">
      <alignment horizontal="right"/>
    </xf>
    <xf numFmtId="0" fontId="0" fillId="3" borderId="82" xfId="0" applyFill="1" applyBorder="1"/>
    <xf numFmtId="167" fontId="20" fillId="3" borderId="83" xfId="27" applyNumberFormat="1" applyFont="1" applyFill="1" applyBorder="1"/>
    <xf numFmtId="3" fontId="7" fillId="3" borderId="84" xfId="27" applyNumberFormat="1" applyFont="1" applyFill="1" applyBorder="1" applyAlignment="1">
      <alignment horizontal="right"/>
    </xf>
    <xf numFmtId="3" fontId="7" fillId="3" borderId="85" xfId="27" applyNumberFormat="1" applyFont="1" applyFill="1" applyBorder="1" applyAlignment="1">
      <alignment horizontal="right"/>
    </xf>
    <xf numFmtId="3" fontId="7" fillId="3" borderId="86" xfId="27" applyNumberFormat="1" applyFont="1" applyFill="1" applyBorder="1" applyAlignment="1">
      <alignment horizontal="right"/>
    </xf>
    <xf numFmtId="0" fontId="0" fillId="3" borderId="87" xfId="0" applyFill="1" applyBorder="1"/>
    <xf numFmtId="0" fontId="12" fillId="3" borderId="88" xfId="1" applyFont="1" applyFill="1" applyBorder="1"/>
    <xf numFmtId="3" fontId="7" fillId="3" borderId="89" xfId="27" applyNumberFormat="1" applyFont="1" applyFill="1" applyBorder="1" applyAlignment="1">
      <alignment horizontal="right"/>
    </xf>
    <xf numFmtId="3" fontId="18" fillId="3" borderId="90" xfId="27" quotePrefix="1" applyNumberFormat="1" applyFont="1" applyFill="1" applyBorder="1" applyAlignment="1">
      <alignment horizontal="center"/>
    </xf>
    <xf numFmtId="3" fontId="7" fillId="3" borderId="91" xfId="27" applyNumberFormat="1" applyFont="1" applyFill="1" applyBorder="1" applyAlignment="1">
      <alignment horizontal="right"/>
    </xf>
    <xf numFmtId="0" fontId="0" fillId="3" borderId="92" xfId="0" applyFill="1" applyBorder="1"/>
    <xf numFmtId="0" fontId="12" fillId="3" borderId="93" xfId="1" applyFont="1" applyFill="1" applyBorder="1"/>
    <xf numFmtId="3" fontId="7" fillId="3" borderId="94" xfId="27" applyNumberFormat="1" applyFont="1" applyFill="1" applyBorder="1" applyAlignment="1">
      <alignment horizontal="right"/>
    </xf>
    <xf numFmtId="3" fontId="18" fillId="3" borderId="95" xfId="27" quotePrefix="1" applyNumberFormat="1" applyFont="1" applyFill="1" applyBorder="1" applyAlignment="1">
      <alignment horizontal="center"/>
    </xf>
    <xf numFmtId="3" fontId="7" fillId="3" borderId="96" xfId="27" applyNumberFormat="1" applyFont="1" applyFill="1" applyBorder="1" applyAlignment="1">
      <alignment horizontal="right"/>
    </xf>
    <xf numFmtId="0" fontId="0" fillId="3" borderId="97" xfId="0" applyFill="1" applyBorder="1"/>
    <xf numFmtId="0" fontId="12" fillId="3" borderId="83" xfId="1" applyFont="1" applyFill="1" applyBorder="1"/>
    <xf numFmtId="3" fontId="18" fillId="3" borderId="85" xfId="27" quotePrefix="1" applyNumberFormat="1" applyFont="1" applyFill="1" applyBorder="1" applyAlignment="1">
      <alignment horizontal="center"/>
    </xf>
    <xf numFmtId="0" fontId="7" fillId="6" borderId="93" xfId="1" applyFont="1" applyFill="1" applyBorder="1"/>
    <xf numFmtId="3" fontId="7" fillId="6" borderId="94" xfId="27" applyNumberFormat="1" applyFont="1" applyFill="1" applyBorder="1" applyAlignment="1">
      <alignment horizontal="right"/>
    </xf>
    <xf numFmtId="3" fontId="18" fillId="6" borderId="95" xfId="27" quotePrefix="1" applyNumberFormat="1" applyFont="1" applyFill="1" applyBorder="1" applyAlignment="1">
      <alignment horizontal="center"/>
    </xf>
    <xf numFmtId="3" fontId="12" fillId="3" borderId="98" xfId="0" applyNumberFormat="1" applyFont="1" applyFill="1" applyBorder="1" applyAlignment="1">
      <alignment horizontal="left" indent="2"/>
    </xf>
    <xf numFmtId="3" fontId="12" fillId="3" borderId="86" xfId="0" applyNumberFormat="1" applyFont="1" applyFill="1" applyBorder="1" applyAlignment="1">
      <alignment horizontal="left" indent="2"/>
    </xf>
    <xf numFmtId="3" fontId="12" fillId="3" borderId="87" xfId="0" applyNumberFormat="1" applyFont="1" applyFill="1" applyBorder="1" applyAlignment="1">
      <alignment horizontal="left" indent="2"/>
    </xf>
    <xf numFmtId="3" fontId="12" fillId="3" borderId="101" xfId="0" applyNumberFormat="1" applyFont="1" applyFill="1" applyBorder="1" applyAlignment="1">
      <alignment horizontal="left" indent="2"/>
    </xf>
    <xf numFmtId="3" fontId="12" fillId="3" borderId="102" xfId="0" applyNumberFormat="1" applyFont="1" applyFill="1" applyBorder="1" applyAlignment="1">
      <alignment horizontal="left" indent="2"/>
    </xf>
    <xf numFmtId="3" fontId="12" fillId="3" borderId="103" xfId="0" applyNumberFormat="1" applyFont="1" applyFill="1" applyBorder="1" applyAlignment="1">
      <alignment horizontal="left" indent="2"/>
    </xf>
    <xf numFmtId="0" fontId="7" fillId="0" borderId="16" xfId="40" applyFont="1" applyFill="1" applyBorder="1" applyAlignment="1" applyProtection="1">
      <alignment vertical="center"/>
    </xf>
    <xf numFmtId="0" fontId="7" fillId="0" borderId="17" xfId="40" applyFont="1" applyFill="1" applyBorder="1" applyAlignment="1" applyProtection="1">
      <alignment vertical="center"/>
    </xf>
    <xf numFmtId="0" fontId="7" fillId="0" borderId="18" xfId="40" applyFont="1" applyFill="1" applyBorder="1" applyAlignment="1" applyProtection="1">
      <alignment vertical="center"/>
    </xf>
    <xf numFmtId="0" fontId="7" fillId="0" borderId="25" xfId="40" applyFont="1" applyFill="1" applyBorder="1" applyAlignment="1" applyProtection="1">
      <alignment vertical="center"/>
    </xf>
    <xf numFmtId="0" fontId="7" fillId="0" borderId="21" xfId="40" applyFont="1" applyFill="1" applyBorder="1" applyAlignment="1" applyProtection="1">
      <alignment vertical="center"/>
    </xf>
    <xf numFmtId="3" fontId="7" fillId="3" borderId="12" xfId="27" applyNumberFormat="1" applyFont="1" applyFill="1" applyBorder="1" applyAlignment="1">
      <alignment horizontal="right"/>
    </xf>
    <xf numFmtId="3" fontId="7" fillId="0" borderId="39" xfId="27" applyNumberFormat="1" applyFont="1" applyFill="1" applyBorder="1" applyAlignment="1">
      <alignment horizontal="right"/>
    </xf>
    <xf numFmtId="3" fontId="18" fillId="0" borderId="40" xfId="27" applyNumberFormat="1" applyFont="1" applyFill="1" applyBorder="1" applyAlignment="1">
      <alignment horizontal="center"/>
    </xf>
    <xf numFmtId="0" fontId="13" fillId="11" borderId="104" xfId="1" applyFont="1" applyFill="1" applyBorder="1"/>
    <xf numFmtId="3" fontId="7" fillId="11" borderId="94" xfId="27" applyNumberFormat="1" applyFont="1" applyFill="1" applyBorder="1" applyAlignment="1">
      <alignment horizontal="right"/>
    </xf>
    <xf numFmtId="3" fontId="18" fillId="11" borderId="95" xfId="27" applyNumberFormat="1" applyFont="1" applyFill="1" applyBorder="1" applyAlignment="1">
      <alignment horizontal="center"/>
    </xf>
    <xf numFmtId="3" fontId="7" fillId="11" borderId="96" xfId="27" applyNumberFormat="1" applyFont="1" applyFill="1" applyBorder="1" applyAlignment="1">
      <alignment horizontal="right"/>
    </xf>
    <xf numFmtId="0" fontId="0" fillId="11" borderId="96" xfId="0" applyFill="1" applyBorder="1"/>
    <xf numFmtId="0" fontId="12" fillId="11" borderId="105" xfId="1" applyFont="1" applyFill="1" applyBorder="1"/>
    <xf numFmtId="3" fontId="7" fillId="11" borderId="84" xfId="27" applyNumberFormat="1" applyFont="1" applyFill="1" applyBorder="1" applyAlignment="1">
      <alignment horizontal="right"/>
    </xf>
    <xf numFmtId="3" fontId="18" fillId="11" borderId="85" xfId="27" applyNumberFormat="1" applyFont="1" applyFill="1" applyBorder="1" applyAlignment="1">
      <alignment horizontal="center"/>
    </xf>
    <xf numFmtId="3" fontId="7" fillId="11" borderId="86" xfId="27" applyNumberFormat="1" applyFont="1" applyFill="1" applyBorder="1" applyAlignment="1">
      <alignment horizontal="right"/>
    </xf>
    <xf numFmtId="0" fontId="0" fillId="11" borderId="86" xfId="0" applyFill="1" applyBorder="1"/>
    <xf numFmtId="0" fontId="12" fillId="11" borderId="106" xfId="1" applyFont="1" applyFill="1" applyBorder="1"/>
    <xf numFmtId="3" fontId="7" fillId="11" borderId="107" xfId="27" applyNumberFormat="1" applyFont="1" applyFill="1" applyBorder="1" applyAlignment="1">
      <alignment horizontal="right"/>
    </xf>
    <xf numFmtId="3" fontId="18" fillId="11" borderId="108" xfId="27" applyNumberFormat="1" applyFont="1" applyFill="1" applyBorder="1" applyAlignment="1">
      <alignment horizontal="center"/>
    </xf>
    <xf numFmtId="3" fontId="7" fillId="11" borderId="102" xfId="27" applyNumberFormat="1" applyFont="1" applyFill="1" applyBorder="1" applyAlignment="1">
      <alignment horizontal="right"/>
    </xf>
    <xf numFmtId="0" fontId="0" fillId="11" borderId="102" xfId="0" applyFill="1" applyBorder="1"/>
    <xf numFmtId="0" fontId="13" fillId="11" borderId="112" xfId="1" applyFont="1" applyFill="1" applyBorder="1"/>
    <xf numFmtId="3" fontId="7" fillId="11" borderId="112" xfId="27" applyNumberFormat="1" applyFont="1" applyFill="1" applyBorder="1" applyAlignment="1">
      <alignment horizontal="right"/>
    </xf>
    <xf numFmtId="3" fontId="7" fillId="11" borderId="109" xfId="27" applyNumberFormat="1" applyFont="1" applyFill="1" applyBorder="1" applyAlignment="1">
      <alignment horizontal="right"/>
    </xf>
    <xf numFmtId="3" fontId="18" fillId="11" borderId="111" xfId="27" applyNumberFormat="1" applyFont="1" applyFill="1" applyBorder="1" applyAlignment="1">
      <alignment horizontal="center"/>
    </xf>
    <xf numFmtId="0" fontId="0" fillId="11" borderId="112" xfId="0" applyFill="1" applyBorder="1"/>
    <xf numFmtId="0" fontId="12" fillId="11" borderId="86" xfId="1" applyFont="1" applyFill="1" applyBorder="1"/>
    <xf numFmtId="3" fontId="7" fillId="11" borderId="105" xfId="27" applyNumberFormat="1" applyFont="1" applyFill="1" applyBorder="1" applyAlignment="1">
      <alignment horizontal="right"/>
    </xf>
    <xf numFmtId="167" fontId="46" fillId="10" borderId="13" xfId="27" applyNumberFormat="1" applyFont="1" applyFill="1" applyBorder="1"/>
    <xf numFmtId="3" fontId="7" fillId="10" borderId="26" xfId="27" applyNumberFormat="1" applyFont="1" applyFill="1" applyBorder="1" applyAlignment="1">
      <alignment horizontal="right"/>
    </xf>
    <xf numFmtId="3" fontId="18" fillId="10" borderId="4" xfId="27" applyNumberFormat="1" applyFont="1" applyFill="1" applyBorder="1" applyAlignment="1">
      <alignment horizontal="center"/>
    </xf>
    <xf numFmtId="0" fontId="28" fillId="3" borderId="0" xfId="0" applyFont="1" applyFill="1" applyAlignment="1">
      <alignment horizontal="center"/>
    </xf>
    <xf numFmtId="0" fontId="0" fillId="3" borderId="0" xfId="0" applyFill="1" applyBorder="1"/>
    <xf numFmtId="0" fontId="12" fillId="11" borderId="91" xfId="1" applyFont="1" applyFill="1" applyBorder="1"/>
    <xf numFmtId="3" fontId="7" fillId="11" borderId="91" xfId="27" applyNumberFormat="1" applyFont="1" applyFill="1" applyBorder="1" applyAlignment="1">
      <alignment horizontal="right"/>
    </xf>
    <xf numFmtId="3" fontId="7" fillId="11" borderId="113" xfId="27" applyNumberFormat="1" applyFont="1" applyFill="1" applyBorder="1" applyAlignment="1">
      <alignment horizontal="right"/>
    </xf>
    <xf numFmtId="3" fontId="18" fillId="11" borderId="90" xfId="27" applyNumberFormat="1" applyFont="1" applyFill="1" applyBorder="1" applyAlignment="1">
      <alignment horizontal="center"/>
    </xf>
    <xf numFmtId="0" fontId="0" fillId="11" borderId="91" xfId="0" applyFill="1" applyBorder="1"/>
    <xf numFmtId="167" fontId="7" fillId="6" borderId="46" xfId="27" applyNumberFormat="1" applyFont="1" applyFill="1" applyBorder="1"/>
    <xf numFmtId="3" fontId="7" fillId="6" borderId="46" xfId="27" applyNumberFormat="1" applyFont="1" applyFill="1" applyBorder="1" applyAlignment="1">
      <alignment horizontal="right"/>
    </xf>
    <xf numFmtId="3" fontId="18" fillId="6" borderId="46" xfId="27" applyNumberFormat="1" applyFont="1" applyFill="1" applyBorder="1" applyAlignment="1">
      <alignment horizontal="center"/>
    </xf>
    <xf numFmtId="0" fontId="12" fillId="3" borderId="12" xfId="1" applyFont="1" applyFill="1" applyBorder="1"/>
    <xf numFmtId="3" fontId="18" fillId="3" borderId="12" xfId="27" applyNumberFormat="1" applyFont="1" applyFill="1" applyBorder="1" applyAlignment="1">
      <alignment horizontal="center"/>
    </xf>
    <xf numFmtId="0" fontId="0" fillId="3" borderId="12" xfId="0" applyFill="1" applyBorder="1"/>
    <xf numFmtId="3" fontId="7" fillId="13" borderId="14" xfId="27" applyNumberFormat="1" applyFont="1" applyFill="1" applyBorder="1" applyAlignment="1">
      <alignment horizontal="right"/>
    </xf>
    <xf numFmtId="3" fontId="7" fillId="13" borderId="28" xfId="27" applyNumberFormat="1" applyFont="1" applyFill="1" applyBorder="1" applyAlignment="1">
      <alignment horizontal="right"/>
    </xf>
    <xf numFmtId="0" fontId="0" fillId="13" borderId="28" xfId="0" applyFill="1" applyBorder="1"/>
    <xf numFmtId="3" fontId="7" fillId="13" borderId="10" xfId="27" applyNumberFormat="1" applyFont="1" applyFill="1" applyBorder="1" applyAlignment="1">
      <alignment horizontal="right"/>
    </xf>
    <xf numFmtId="3" fontId="7" fillId="13" borderId="46" xfId="27" applyNumberFormat="1" applyFont="1" applyFill="1" applyBorder="1" applyAlignment="1">
      <alignment horizontal="right"/>
    </xf>
    <xf numFmtId="3" fontId="12" fillId="3" borderId="22" xfId="0" applyNumberFormat="1" applyFont="1" applyFill="1" applyBorder="1"/>
    <xf numFmtId="3" fontId="12" fillId="3" borderId="37" xfId="0" applyNumberFormat="1" applyFont="1" applyFill="1" applyBorder="1"/>
    <xf numFmtId="3" fontId="12" fillId="3" borderId="39" xfId="0" applyNumberFormat="1" applyFont="1" applyFill="1" applyBorder="1"/>
    <xf numFmtId="3" fontId="12" fillId="13" borderId="64" xfId="0" applyNumberFormat="1" applyFont="1" applyFill="1" applyBorder="1"/>
    <xf numFmtId="3" fontId="12" fillId="13" borderId="99" xfId="0" applyNumberFormat="1" applyFont="1" applyFill="1" applyBorder="1" applyAlignment="1">
      <alignment horizontal="right" indent="2"/>
    </xf>
    <xf numFmtId="3" fontId="12" fillId="13" borderId="100" xfId="0" applyNumberFormat="1" applyFont="1" applyFill="1" applyBorder="1" applyAlignment="1">
      <alignment horizontal="left" indent="2"/>
    </xf>
    <xf numFmtId="3" fontId="12" fillId="13" borderId="62" xfId="0" applyNumberFormat="1" applyFont="1" applyFill="1" applyBorder="1"/>
    <xf numFmtId="3" fontId="13" fillId="13" borderId="33" xfId="0" applyNumberFormat="1" applyFont="1" applyFill="1" applyBorder="1"/>
    <xf numFmtId="3" fontId="12" fillId="3" borderId="30" xfId="0" applyNumberFormat="1" applyFont="1" applyFill="1" applyBorder="1"/>
    <xf numFmtId="3" fontId="12" fillId="3" borderId="14" xfId="0" applyNumberFormat="1" applyFont="1" applyFill="1" applyBorder="1"/>
    <xf numFmtId="3" fontId="12" fillId="3" borderId="48" xfId="0" applyNumberFormat="1" applyFont="1" applyFill="1" applyBorder="1"/>
    <xf numFmtId="3" fontId="13" fillId="0" borderId="53" xfId="22" applyNumberFormat="1" applyFont="1" applyBorder="1" applyAlignment="1">
      <alignment horizontal="center" wrapText="1"/>
    </xf>
    <xf numFmtId="3" fontId="12" fillId="13" borderId="115" xfId="0" applyNumberFormat="1" applyFont="1" applyFill="1" applyBorder="1"/>
    <xf numFmtId="3" fontId="12" fillId="13" borderId="112" xfId="0" applyNumberFormat="1" applyFont="1" applyFill="1" applyBorder="1"/>
    <xf numFmtId="0" fontId="12" fillId="3" borderId="106" xfId="40" applyFont="1" applyFill="1" applyBorder="1" applyAlignment="1" applyProtection="1">
      <alignment horizontal="left" vertical="center" indent="2"/>
    </xf>
    <xf numFmtId="0" fontId="12" fillId="3" borderId="107" xfId="40" applyFont="1" applyFill="1" applyBorder="1" applyAlignment="1" applyProtection="1">
      <alignment horizontal="left" vertical="center" indent="2"/>
    </xf>
    <xf numFmtId="0" fontId="12" fillId="3" borderId="117" xfId="40" applyFont="1" applyFill="1" applyBorder="1" applyAlignment="1" applyProtection="1">
      <alignment horizontal="left" vertical="center" indent="2"/>
    </xf>
    <xf numFmtId="0" fontId="7" fillId="0" borderId="118" xfId="40" applyFont="1" applyFill="1" applyBorder="1" applyAlignment="1" applyProtection="1">
      <alignment vertical="center"/>
    </xf>
    <xf numFmtId="0" fontId="7" fillId="0" borderId="119" xfId="40" applyFont="1" applyFill="1" applyBorder="1" applyAlignment="1" applyProtection="1">
      <alignment vertical="center"/>
    </xf>
    <xf numFmtId="0" fontId="7" fillId="0" borderId="120" xfId="40" applyFont="1" applyFill="1" applyBorder="1" applyAlignment="1" applyProtection="1">
      <alignment vertical="center"/>
    </xf>
    <xf numFmtId="3" fontId="12" fillId="3" borderId="121" xfId="0" applyNumberFormat="1" applyFont="1" applyFill="1" applyBorder="1"/>
    <xf numFmtId="3" fontId="12" fillId="3" borderId="122" xfId="0" applyNumberFormat="1" applyFont="1" applyFill="1" applyBorder="1"/>
    <xf numFmtId="3" fontId="12" fillId="3" borderId="123" xfId="0" applyNumberFormat="1" applyFont="1" applyFill="1" applyBorder="1"/>
    <xf numFmtId="3" fontId="12" fillId="13" borderId="124" xfId="0" applyNumberFormat="1" applyFont="1" applyFill="1" applyBorder="1"/>
    <xf numFmtId="0" fontId="12" fillId="0" borderId="125" xfId="40" applyFont="1" applyFill="1" applyBorder="1" applyAlignment="1" applyProtection="1">
      <alignment vertical="center"/>
    </xf>
    <xf numFmtId="0" fontId="12" fillId="0" borderId="126" xfId="40" applyFont="1" applyFill="1" applyBorder="1" applyAlignment="1" applyProtection="1">
      <alignment vertical="center"/>
    </xf>
    <xf numFmtId="0" fontId="12" fillId="0" borderId="127" xfId="40" applyFont="1" applyFill="1" applyBorder="1" applyAlignment="1" applyProtection="1">
      <alignment vertical="center"/>
    </xf>
    <xf numFmtId="3" fontId="12" fillId="3" borderId="128" xfId="0" applyNumberFormat="1" applyFont="1" applyFill="1" applyBorder="1"/>
    <xf numFmtId="3" fontId="12" fillId="3" borderId="129" xfId="0" applyNumberFormat="1" applyFont="1" applyFill="1" applyBorder="1"/>
    <xf numFmtId="3" fontId="12" fillId="3" borderId="130" xfId="0" applyNumberFormat="1" applyFont="1" applyFill="1" applyBorder="1"/>
    <xf numFmtId="3" fontId="12" fillId="13" borderId="131" xfId="0" applyNumberFormat="1" applyFont="1" applyFill="1" applyBorder="1"/>
    <xf numFmtId="0" fontId="7" fillId="0" borderId="132" xfId="40" applyFont="1" applyFill="1" applyBorder="1" applyAlignment="1" applyProtection="1">
      <alignment vertical="center"/>
    </xf>
    <xf numFmtId="0" fontId="7" fillId="0" borderId="110" xfId="40" applyFont="1" applyFill="1" applyBorder="1" applyAlignment="1" applyProtection="1">
      <alignment vertical="center"/>
    </xf>
    <xf numFmtId="0" fontId="7" fillId="0" borderId="114" xfId="40" applyFont="1" applyFill="1" applyBorder="1" applyAlignment="1" applyProtection="1">
      <alignment vertical="center"/>
    </xf>
    <xf numFmtId="3" fontId="12" fillId="13" borderId="133" xfId="0" applyNumberFormat="1" applyFont="1" applyFill="1" applyBorder="1"/>
    <xf numFmtId="0" fontId="12" fillId="0" borderId="83" xfId="40" applyFont="1" applyFill="1" applyBorder="1" applyAlignment="1" applyProtection="1">
      <alignment vertical="center"/>
    </xf>
    <xf numFmtId="0" fontId="12" fillId="0" borderId="84" xfId="40" applyFont="1" applyFill="1" applyBorder="1" applyAlignment="1" applyProtection="1">
      <alignment vertical="center"/>
    </xf>
    <xf numFmtId="0" fontId="12" fillId="0" borderId="116" xfId="40" applyFont="1" applyFill="1" applyBorder="1" applyAlignment="1" applyProtection="1">
      <alignment vertical="center"/>
    </xf>
    <xf numFmtId="3" fontId="12" fillId="3" borderId="98" xfId="0" applyNumberFormat="1" applyFont="1" applyFill="1" applyBorder="1"/>
    <xf numFmtId="3" fontId="12" fillId="3" borderId="86" xfId="0" applyNumberFormat="1" applyFont="1" applyFill="1" applyBorder="1"/>
    <xf numFmtId="3" fontId="12" fillId="3" borderId="105" xfId="0" applyNumberFormat="1" applyFont="1" applyFill="1" applyBorder="1"/>
    <xf numFmtId="3" fontId="12" fillId="13" borderId="99" xfId="0" applyNumberFormat="1" applyFont="1" applyFill="1" applyBorder="1"/>
    <xf numFmtId="0" fontId="12" fillId="0" borderId="134" xfId="40" applyFont="1" applyFill="1" applyBorder="1" applyAlignment="1" applyProtection="1">
      <alignment vertical="center"/>
    </xf>
    <xf numFmtId="0" fontId="12" fillId="0" borderId="107" xfId="40" applyFont="1" applyFill="1" applyBorder="1" applyAlignment="1" applyProtection="1">
      <alignment vertical="center"/>
    </xf>
    <xf numFmtId="0" fontId="12" fillId="0" borderId="117" xfId="40" applyFont="1" applyFill="1" applyBorder="1" applyAlignment="1" applyProtection="1">
      <alignment vertical="center"/>
    </xf>
    <xf numFmtId="3" fontId="12" fillId="3" borderId="101" xfId="0" applyNumberFormat="1" applyFont="1" applyFill="1" applyBorder="1"/>
    <xf numFmtId="3" fontId="12" fillId="3" borderId="102" xfId="0" applyNumberFormat="1" applyFont="1" applyFill="1" applyBorder="1"/>
    <xf numFmtId="3" fontId="12" fillId="3" borderId="106" xfId="0" applyNumberFormat="1" applyFont="1" applyFill="1" applyBorder="1"/>
    <xf numFmtId="3" fontId="12" fillId="13" borderId="100" xfId="0" applyNumberFormat="1" applyFont="1" applyFill="1" applyBorder="1"/>
    <xf numFmtId="3" fontId="13" fillId="13" borderId="63" xfId="0" applyNumberFormat="1" applyFont="1" applyFill="1" applyBorder="1"/>
    <xf numFmtId="0" fontId="7" fillId="0" borderId="39" xfId="40" applyFont="1" applyFill="1" applyBorder="1" applyAlignment="1" applyProtection="1">
      <alignment vertical="center"/>
    </xf>
    <xf numFmtId="0" fontId="7" fillId="3" borderId="104" xfId="40" applyFont="1" applyFill="1" applyBorder="1" applyAlignment="1" applyProtection="1">
      <alignment vertical="center"/>
    </xf>
    <xf numFmtId="0" fontId="7" fillId="3" borderId="94" xfId="40" applyFont="1" applyFill="1" applyBorder="1" applyAlignment="1" applyProtection="1">
      <alignment vertical="center"/>
    </xf>
    <xf numFmtId="0" fontId="7" fillId="3" borderId="135" xfId="40" applyFont="1" applyFill="1" applyBorder="1" applyAlignment="1" applyProtection="1">
      <alignment vertical="center"/>
    </xf>
    <xf numFmtId="3" fontId="12" fillId="13" borderId="136" xfId="0" applyNumberFormat="1" applyFont="1" applyFill="1" applyBorder="1"/>
    <xf numFmtId="3" fontId="12" fillId="13" borderId="96" xfId="0" applyNumberFormat="1" applyFont="1" applyFill="1" applyBorder="1"/>
    <xf numFmtId="3" fontId="3" fillId="3" borderId="37" xfId="0" applyNumberFormat="1" applyFont="1" applyFill="1" applyBorder="1"/>
    <xf numFmtId="3" fontId="3" fillId="3" borderId="39" xfId="0" applyNumberFormat="1" applyFont="1" applyFill="1" applyBorder="1"/>
    <xf numFmtId="0" fontId="7" fillId="0" borderId="124" xfId="40" applyFont="1" applyFill="1" applyBorder="1" applyAlignment="1" applyProtection="1">
      <alignment vertical="center"/>
    </xf>
    <xf numFmtId="0" fontId="12" fillId="0" borderId="137" xfId="40" applyFont="1" applyFill="1" applyBorder="1" applyAlignment="1" applyProtection="1">
      <alignment horizontal="left" vertical="center" indent="2"/>
    </xf>
    <xf numFmtId="0" fontId="3" fillId="0" borderId="138" xfId="40" applyFont="1" applyFill="1" applyBorder="1" applyAlignment="1" applyProtection="1">
      <alignment vertical="center"/>
    </xf>
    <xf numFmtId="0" fontId="12" fillId="0" borderId="141" xfId="40" applyFont="1" applyFill="1" applyBorder="1" applyAlignment="1" applyProtection="1">
      <alignment horizontal="left" vertical="center" indent="2"/>
    </xf>
    <xf numFmtId="0" fontId="12" fillId="0" borderId="125" xfId="40" applyFont="1" applyFill="1" applyBorder="1" applyAlignment="1" applyProtection="1">
      <alignment horizontal="left" vertical="center" indent="2"/>
    </xf>
    <xf numFmtId="0" fontId="3" fillId="0" borderId="126" xfId="40" applyFont="1" applyFill="1" applyBorder="1" applyAlignment="1" applyProtection="1">
      <alignment vertical="center"/>
    </xf>
    <xf numFmtId="3" fontId="3" fillId="3" borderId="139" xfId="0" applyNumberFormat="1" applyFont="1" applyFill="1" applyBorder="1"/>
    <xf numFmtId="3" fontId="3" fillId="3" borderId="140" xfId="0" applyNumberFormat="1" applyFont="1" applyFill="1" applyBorder="1"/>
    <xf numFmtId="3" fontId="3" fillId="3" borderId="129" xfId="0" applyNumberFormat="1" applyFont="1" applyFill="1" applyBorder="1"/>
    <xf numFmtId="3" fontId="3" fillId="3" borderId="130" xfId="0" applyNumberFormat="1" applyFont="1" applyFill="1" applyBorder="1"/>
    <xf numFmtId="3" fontId="3" fillId="13" borderId="62" xfId="0" applyNumberFormat="1" applyFont="1" applyFill="1" applyBorder="1"/>
    <xf numFmtId="3" fontId="3" fillId="13" borderId="122" xfId="0" applyNumberFormat="1" applyFont="1" applyFill="1" applyBorder="1"/>
    <xf numFmtId="3" fontId="3" fillId="13" borderId="141" xfId="0" applyNumberFormat="1" applyFont="1" applyFill="1" applyBorder="1"/>
    <xf numFmtId="3" fontId="3" fillId="13" borderId="131" xfId="0" applyNumberFormat="1" applyFont="1" applyFill="1" applyBorder="1"/>
    <xf numFmtId="3" fontId="3" fillId="13" borderId="37" xfId="0" applyNumberFormat="1" applyFont="1" applyFill="1" applyBorder="1"/>
    <xf numFmtId="3" fontId="13" fillId="13" borderId="58" xfId="0" applyNumberFormat="1" applyFont="1" applyFill="1" applyBorder="1"/>
    <xf numFmtId="0" fontId="43" fillId="6" borderId="33" xfId="40" applyFont="1" applyFill="1" applyBorder="1" applyAlignment="1" applyProtection="1">
      <alignment horizontal="left" vertical="center"/>
    </xf>
    <xf numFmtId="0" fontId="43" fillId="6" borderId="31" xfId="40" applyFont="1" applyFill="1" applyBorder="1" applyAlignment="1" applyProtection="1">
      <alignment horizontal="center" vertical="center"/>
    </xf>
    <xf numFmtId="3" fontId="13" fillId="13" borderId="71" xfId="0" applyNumberFormat="1" applyFont="1" applyFill="1" applyBorder="1"/>
    <xf numFmtId="0" fontId="43" fillId="6" borderId="33" xfId="40" applyFont="1" applyFill="1" applyBorder="1" applyAlignment="1" applyProtection="1">
      <alignment horizontal="left" vertical="center" indent="2"/>
    </xf>
    <xf numFmtId="0" fontId="3" fillId="0" borderId="24" xfId="0" applyFont="1" applyFill="1" applyBorder="1" applyAlignment="1"/>
    <xf numFmtId="0" fontId="3" fillId="0" borderId="67" xfId="0" applyFont="1" applyFill="1" applyBorder="1" applyAlignment="1"/>
    <xf numFmtId="0" fontId="3" fillId="0" borderId="0" xfId="0" applyFont="1" applyFill="1" applyAlignment="1"/>
    <xf numFmtId="3" fontId="3" fillId="13" borderId="64" xfId="0" applyNumberFormat="1" applyFont="1" applyFill="1" applyBorder="1"/>
    <xf numFmtId="3" fontId="3" fillId="13" borderId="124" xfId="0" applyNumberFormat="1" applyFont="1" applyFill="1" applyBorder="1"/>
    <xf numFmtId="3" fontId="12" fillId="13" borderId="142" xfId="0" applyNumberFormat="1" applyFont="1" applyFill="1" applyBorder="1"/>
    <xf numFmtId="3" fontId="13" fillId="0" borderId="56" xfId="0" applyNumberFormat="1" applyFont="1" applyBorder="1" applyAlignment="1">
      <alignment horizontal="center"/>
    </xf>
    <xf numFmtId="0" fontId="0" fillId="0" borderId="15" xfId="0" applyFill="1" applyBorder="1"/>
    <xf numFmtId="0" fontId="0" fillId="0" borderId="75" xfId="0" applyBorder="1"/>
    <xf numFmtId="0" fontId="12" fillId="0" borderId="0" xfId="0" applyFont="1" applyFill="1" applyBorder="1" applyAlignment="1"/>
    <xf numFmtId="0" fontId="13" fillId="0" borderId="29" xfId="0" applyFont="1" applyBorder="1" applyAlignment="1"/>
    <xf numFmtId="0" fontId="13" fillId="0" borderId="31" xfId="0" applyFont="1" applyBorder="1" applyAlignment="1"/>
    <xf numFmtId="0" fontId="13" fillId="0" borderId="32" xfId="0" applyFont="1" applyBorder="1" applyAlignment="1"/>
    <xf numFmtId="0" fontId="12" fillId="0" borderId="8" xfId="0" applyFont="1" applyFill="1" applyBorder="1" applyAlignment="1"/>
    <xf numFmtId="0" fontId="12" fillId="0" borderId="9" xfId="0" applyFont="1" applyFill="1" applyBorder="1" applyAlignment="1"/>
    <xf numFmtId="0" fontId="12" fillId="0" borderId="16" xfId="0" applyFont="1" applyBorder="1" applyAlignment="1"/>
    <xf numFmtId="0" fontId="12" fillId="0" borderId="17" xfId="0" applyFont="1" applyBorder="1" applyAlignment="1"/>
    <xf numFmtId="0" fontId="12" fillId="0" borderId="18" xfId="0" applyFont="1" applyBorder="1" applyAlignment="1"/>
    <xf numFmtId="0" fontId="3" fillId="3" borderId="37" xfId="0" applyFont="1" applyFill="1" applyBorder="1"/>
    <xf numFmtId="0" fontId="3" fillId="3" borderId="69" xfId="0" applyFont="1" applyFill="1" applyBorder="1"/>
    <xf numFmtId="3" fontId="3" fillId="3" borderId="69" xfId="22" applyNumberFormat="1" applyFont="1" applyFill="1" applyBorder="1"/>
    <xf numFmtId="3" fontId="3" fillId="3" borderId="70" xfId="22" applyNumberFormat="1" applyFont="1" applyFill="1" applyBorder="1"/>
    <xf numFmtId="3" fontId="7" fillId="13" borderId="23" xfId="22" applyNumberFormat="1" applyFont="1" applyFill="1" applyBorder="1"/>
    <xf numFmtId="3" fontId="7" fillId="13" borderId="37" xfId="0" applyNumberFormat="1" applyFont="1" applyFill="1" applyBorder="1"/>
    <xf numFmtId="3" fontId="3" fillId="13" borderId="23" xfId="0" applyNumberFormat="1" applyFont="1" applyFill="1" applyBorder="1"/>
    <xf numFmtId="3" fontId="3" fillId="13" borderId="123" xfId="0" applyNumberFormat="1" applyFont="1" applyFill="1" applyBorder="1"/>
    <xf numFmtId="3" fontId="13" fillId="13" borderId="57" xfId="0" applyNumberFormat="1" applyFont="1" applyFill="1" applyBorder="1"/>
    <xf numFmtId="9" fontId="3" fillId="13" borderId="37" xfId="36" applyFont="1" applyFill="1" applyBorder="1"/>
    <xf numFmtId="9" fontId="3" fillId="13" borderId="23" xfId="36" applyFont="1" applyFill="1" applyBorder="1"/>
    <xf numFmtId="0" fontId="3" fillId="13" borderId="37" xfId="36" applyNumberFormat="1" applyFont="1" applyFill="1" applyBorder="1"/>
    <xf numFmtId="0" fontId="7" fillId="3" borderId="68" xfId="0" applyFont="1" applyFill="1" applyBorder="1" applyAlignment="1"/>
    <xf numFmtId="0" fontId="7" fillId="3" borderId="75" xfId="0" applyFont="1" applyFill="1" applyBorder="1"/>
    <xf numFmtId="0" fontId="7" fillId="3" borderId="76" xfId="0" applyFont="1" applyFill="1" applyBorder="1"/>
    <xf numFmtId="0" fontId="3" fillId="3" borderId="6" xfId="0" applyFont="1" applyFill="1" applyBorder="1"/>
    <xf numFmtId="0" fontId="3" fillId="3" borderId="8" xfId="0" applyFont="1" applyFill="1" applyBorder="1" applyAlignment="1"/>
    <xf numFmtId="3" fontId="3" fillId="3" borderId="6" xfId="22" applyNumberFormat="1" applyFont="1" applyFill="1" applyBorder="1"/>
    <xf numFmtId="9" fontId="3" fillId="13" borderId="65" xfId="36" applyFont="1" applyFill="1" applyBorder="1"/>
    <xf numFmtId="9" fontId="3" fillId="13" borderId="66" xfId="36" applyFont="1" applyFill="1" applyBorder="1"/>
    <xf numFmtId="0" fontId="3" fillId="0" borderId="60" xfId="0" applyFont="1" applyFill="1" applyBorder="1" applyAlignment="1"/>
    <xf numFmtId="0" fontId="3" fillId="0" borderId="61" xfId="0" applyFont="1" applyFill="1" applyBorder="1"/>
    <xf numFmtId="0" fontId="47" fillId="0" borderId="0" xfId="0" applyFont="1" applyFill="1" applyAlignment="1"/>
    <xf numFmtId="168" fontId="3" fillId="13" borderId="72" xfId="22" applyNumberFormat="1" applyFont="1" applyFill="1" applyBorder="1"/>
    <xf numFmtId="9" fontId="3" fillId="13" borderId="39" xfId="22" applyNumberFormat="1" applyFont="1" applyFill="1" applyBorder="1"/>
    <xf numFmtId="2" fontId="3" fillId="13" borderId="74" xfId="0" applyNumberFormat="1" applyFont="1" applyFill="1" applyBorder="1"/>
    <xf numFmtId="3" fontId="7" fillId="13" borderId="58" xfId="22" applyNumberFormat="1" applyFont="1" applyFill="1" applyBorder="1"/>
    <xf numFmtId="3" fontId="7" fillId="13" borderId="71" xfId="22" applyNumberFormat="1" applyFont="1" applyFill="1" applyBorder="1"/>
    <xf numFmtId="0" fontId="7" fillId="6" borderId="63" xfId="0" applyFont="1" applyFill="1" applyBorder="1" applyAlignment="1"/>
    <xf numFmtId="0" fontId="7" fillId="6" borderId="56" xfId="0" applyFont="1" applyFill="1" applyBorder="1"/>
    <xf numFmtId="0" fontId="7" fillId="6" borderId="31" xfId="0" applyFont="1" applyFill="1" applyBorder="1"/>
    <xf numFmtId="3" fontId="3" fillId="3" borderId="13" xfId="22" applyNumberFormat="1" applyFont="1" applyFill="1" applyBorder="1"/>
    <xf numFmtId="3" fontId="7" fillId="13" borderId="39" xfId="22" applyNumberFormat="1" applyFont="1" applyFill="1" applyBorder="1"/>
    <xf numFmtId="3" fontId="3" fillId="13" borderId="13" xfId="22" applyNumberFormat="1" applyFont="1" applyFill="1" applyBorder="1"/>
    <xf numFmtId="3" fontId="7" fillId="13" borderId="57" xfId="22" applyNumberFormat="1" applyFont="1" applyFill="1" applyBorder="1"/>
    <xf numFmtId="0" fontId="19" fillId="3" borderId="0" xfId="1" applyFont="1" applyFill="1" applyBorder="1"/>
    <xf numFmtId="0" fontId="25" fillId="3" borderId="0" xfId="1" applyFont="1" applyFill="1"/>
    <xf numFmtId="0" fontId="7" fillId="3" borderId="24" xfId="40" applyFont="1" applyFill="1" applyBorder="1" applyAlignment="1" applyProtection="1">
      <alignment vertical="center"/>
    </xf>
    <xf numFmtId="0" fontId="7" fillId="3" borderId="12" xfId="40" applyFont="1" applyFill="1" applyBorder="1" applyAlignment="1" applyProtection="1">
      <alignment vertical="center" wrapText="1"/>
    </xf>
    <xf numFmtId="0" fontId="3" fillId="3" borderId="12" xfId="40" applyFont="1" applyFill="1" applyBorder="1" applyAlignment="1" applyProtection="1">
      <alignment horizontal="left" vertical="center" wrapText="1" indent="1"/>
    </xf>
    <xf numFmtId="0" fontId="7" fillId="3" borderId="19" xfId="40" applyFont="1" applyFill="1" applyBorder="1" applyAlignment="1" applyProtection="1">
      <alignment vertical="center"/>
    </xf>
    <xf numFmtId="0" fontId="7" fillId="3" borderId="20" xfId="40" applyFont="1" applyFill="1" applyBorder="1" applyAlignment="1" applyProtection="1">
      <alignment vertical="center" wrapText="1"/>
    </xf>
    <xf numFmtId="0" fontId="23" fillId="0" borderId="0" xfId="0" applyFont="1" applyAlignment="1"/>
    <xf numFmtId="0" fontId="7" fillId="0" borderId="12" xfId="40" applyFont="1" applyFill="1" applyBorder="1" applyAlignment="1" applyProtection="1">
      <alignment vertical="center" wrapText="1"/>
    </xf>
    <xf numFmtId="0" fontId="7" fillId="0" borderId="26" xfId="40" applyFont="1" applyFill="1" applyBorder="1" applyAlignment="1" applyProtection="1">
      <alignment vertical="center" wrapText="1"/>
    </xf>
    <xf numFmtId="0" fontId="3" fillId="3" borderId="24" xfId="40" applyFont="1" applyFill="1" applyBorder="1" applyAlignment="1" applyProtection="1">
      <alignment horizontal="left" vertical="center"/>
    </xf>
    <xf numFmtId="0" fontId="3" fillId="3" borderId="76" xfId="40" applyFont="1" applyFill="1" applyBorder="1" applyAlignment="1" applyProtection="1">
      <alignment horizontal="left" vertical="center" wrapText="1" indent="1"/>
    </xf>
    <xf numFmtId="0" fontId="3" fillId="3" borderId="60" xfId="40" applyFont="1" applyFill="1" applyBorder="1" applyAlignment="1" applyProtection="1">
      <alignment horizontal="left" vertical="center"/>
    </xf>
    <xf numFmtId="0" fontId="3" fillId="3" borderId="61" xfId="40" applyFont="1" applyFill="1" applyBorder="1" applyAlignment="1" applyProtection="1">
      <alignment horizontal="left" vertical="center" wrapText="1" indent="1"/>
    </xf>
    <xf numFmtId="9" fontId="3" fillId="13" borderId="69" xfId="36" applyFont="1" applyFill="1" applyBorder="1"/>
    <xf numFmtId="9" fontId="3" fillId="13" borderId="70" xfId="36" applyFont="1" applyFill="1" applyBorder="1"/>
    <xf numFmtId="0" fontId="12" fillId="3" borderId="22" xfId="40" applyFont="1" applyFill="1" applyBorder="1" applyAlignment="1" applyProtection="1">
      <alignment horizontal="left" vertical="center"/>
    </xf>
    <xf numFmtId="0" fontId="12" fillId="3" borderId="40" xfId="40" applyFont="1" applyFill="1" applyBorder="1" applyAlignment="1" applyProtection="1">
      <alignment horizontal="left" vertical="center" wrapText="1" indent="1"/>
    </xf>
    <xf numFmtId="0" fontId="12" fillId="3" borderId="12" xfId="40" applyFont="1" applyFill="1" applyBorder="1" applyAlignment="1" applyProtection="1">
      <alignment horizontal="left" vertical="center" wrapText="1" indent="1"/>
    </xf>
    <xf numFmtId="1" fontId="12" fillId="3" borderId="37" xfId="0" applyNumberFormat="1" applyFont="1" applyFill="1" applyBorder="1"/>
    <xf numFmtId="1" fontId="12" fillId="13" borderId="37" xfId="0" applyNumberFormat="1" applyFont="1" applyFill="1" applyBorder="1"/>
    <xf numFmtId="1" fontId="12" fillId="13" borderId="23" xfId="0" applyNumberFormat="1" applyFont="1" applyFill="1" applyBorder="1"/>
    <xf numFmtId="0" fontId="12" fillId="3" borderId="25" xfId="40" applyFont="1" applyFill="1" applyBorder="1" applyAlignment="1" applyProtection="1">
      <alignment horizontal="left" vertical="center"/>
    </xf>
    <xf numFmtId="0" fontId="12" fillId="3" borderId="26" xfId="40" applyFont="1" applyFill="1" applyBorder="1" applyAlignment="1" applyProtection="1">
      <alignment horizontal="left" vertical="center" wrapText="1" indent="1"/>
    </xf>
    <xf numFmtId="0" fontId="12" fillId="3" borderId="10" xfId="0" applyFont="1" applyFill="1" applyBorder="1"/>
    <xf numFmtId="3" fontId="12" fillId="13" borderId="10" xfId="0" applyNumberFormat="1" applyFont="1" applyFill="1" applyBorder="1"/>
    <xf numFmtId="3" fontId="12" fillId="13" borderId="73" xfId="0" applyNumberFormat="1" applyFont="1" applyFill="1" applyBorder="1"/>
    <xf numFmtId="0" fontId="12" fillId="0" borderId="60" xfId="40" applyFont="1" applyFill="1" applyBorder="1" applyAlignment="1" applyProtection="1">
      <alignment horizontal="left" vertical="center"/>
    </xf>
    <xf numFmtId="0" fontId="12" fillId="0" borderId="61" xfId="40" applyFont="1" applyFill="1" applyBorder="1" applyAlignment="1" applyProtection="1">
      <alignment horizontal="left" vertical="center" wrapText="1" indent="1"/>
    </xf>
    <xf numFmtId="3" fontId="12" fillId="3" borderId="72" xfId="22" applyNumberFormat="1" applyFont="1" applyFill="1" applyBorder="1"/>
    <xf numFmtId="3" fontId="12" fillId="13" borderId="72" xfId="22" applyNumberFormat="1" applyFont="1" applyFill="1" applyBorder="1"/>
    <xf numFmtId="3" fontId="12" fillId="13" borderId="66" xfId="22" applyNumberFormat="1" applyFont="1" applyFill="1" applyBorder="1"/>
    <xf numFmtId="0" fontId="12" fillId="0" borderId="24" xfId="40" applyFont="1" applyFill="1" applyBorder="1" applyAlignment="1" applyProtection="1">
      <alignment horizontal="left" vertical="center"/>
    </xf>
    <xf numFmtId="0" fontId="12" fillId="0" borderId="12" xfId="40" applyFont="1" applyFill="1" applyBorder="1" applyAlignment="1" applyProtection="1">
      <alignment horizontal="left" vertical="center" wrapText="1" indent="1"/>
    </xf>
    <xf numFmtId="3" fontId="12" fillId="3" borderId="39" xfId="22" applyNumberFormat="1" applyFont="1" applyFill="1" applyBorder="1"/>
    <xf numFmtId="3" fontId="12" fillId="13" borderId="39" xfId="22" applyNumberFormat="1" applyFont="1" applyFill="1" applyBorder="1"/>
    <xf numFmtId="3" fontId="12" fillId="13" borderId="23" xfId="22" applyNumberFormat="1" applyFont="1" applyFill="1" applyBorder="1"/>
    <xf numFmtId="0" fontId="3" fillId="3" borderId="0" xfId="0" applyFont="1" applyFill="1" applyBorder="1"/>
    <xf numFmtId="3" fontId="3" fillId="3" borderId="0" xfId="22" applyNumberFormat="1" applyFont="1" applyFill="1" applyBorder="1"/>
    <xf numFmtId="3" fontId="3" fillId="13" borderId="65" xfId="0" applyNumberFormat="1" applyFont="1" applyFill="1" applyBorder="1"/>
    <xf numFmtId="3" fontId="3" fillId="13" borderId="66" xfId="0" applyNumberFormat="1" applyFont="1" applyFill="1" applyBorder="1"/>
    <xf numFmtId="3" fontId="7" fillId="13" borderId="23" xfId="0" applyNumberFormat="1" applyFont="1" applyFill="1" applyBorder="1"/>
    <xf numFmtId="0" fontId="7" fillId="0" borderId="67" xfId="40" applyFont="1" applyFill="1" applyBorder="1" applyAlignment="1" applyProtection="1">
      <alignment vertical="center"/>
    </xf>
    <xf numFmtId="0" fontId="7" fillId="3" borderId="62" xfId="40" applyFont="1" applyFill="1" applyBorder="1" applyAlignment="1" applyProtection="1">
      <alignment vertical="center"/>
    </xf>
    <xf numFmtId="0" fontId="43" fillId="3" borderId="0" xfId="40" applyFont="1" applyFill="1" applyBorder="1" applyAlignment="1" applyProtection="1">
      <alignment horizontal="center" vertical="center"/>
    </xf>
    <xf numFmtId="3" fontId="13" fillId="3" borderId="0" xfId="0" applyNumberFormat="1" applyFont="1" applyFill="1" applyBorder="1"/>
    <xf numFmtId="0" fontId="0" fillId="3" borderId="0" xfId="0" applyFill="1" applyAlignment="1"/>
    <xf numFmtId="0" fontId="15" fillId="0" borderId="13" xfId="0" applyFont="1" applyFill="1" applyBorder="1" applyAlignment="1"/>
    <xf numFmtId="0" fontId="15" fillId="0" borderId="26" xfId="0" applyFont="1" applyFill="1" applyBorder="1"/>
    <xf numFmtId="3" fontId="50" fillId="0" borderId="26" xfId="0" applyNumberFormat="1" applyFont="1" applyFill="1" applyBorder="1" applyAlignment="1">
      <alignment horizontal="center"/>
    </xf>
    <xf numFmtId="0" fontId="15" fillId="0" borderId="48" xfId="0" applyFont="1" applyFill="1" applyBorder="1" applyAlignment="1"/>
    <xf numFmtId="0" fontId="15" fillId="0" borderId="0" xfId="0" applyFont="1" applyFill="1" applyBorder="1"/>
    <xf numFmtId="3" fontId="50" fillId="0" borderId="0" xfId="0" applyNumberFormat="1" applyFont="1" applyFill="1" applyBorder="1"/>
    <xf numFmtId="0" fontId="15" fillId="0" borderId="59" xfId="0" applyFont="1" applyFill="1" applyBorder="1" applyAlignment="1"/>
    <xf numFmtId="0" fontId="15" fillId="0" borderId="20" xfId="0" applyFont="1" applyFill="1" applyBorder="1"/>
    <xf numFmtId="3" fontId="50" fillId="0" borderId="20" xfId="0" applyNumberFormat="1" applyFont="1" applyFill="1" applyBorder="1"/>
    <xf numFmtId="3" fontId="50" fillId="0" borderId="15" xfId="0" applyNumberFormat="1" applyFont="1" applyFill="1" applyBorder="1"/>
    <xf numFmtId="0" fontId="7" fillId="3" borderId="0" xfId="1" applyFont="1" applyFill="1" applyBorder="1"/>
    <xf numFmtId="3" fontId="18" fillId="3" borderId="0" xfId="27" applyNumberFormat="1" applyFont="1" applyFill="1" applyBorder="1" applyAlignment="1">
      <alignment horizontal="center"/>
    </xf>
    <xf numFmtId="3" fontId="18" fillId="6" borderId="47" xfId="27" quotePrefix="1" applyNumberFormat="1" applyFont="1" applyFill="1" applyBorder="1" applyAlignment="1">
      <alignment horizontal="center"/>
    </xf>
    <xf numFmtId="3" fontId="18" fillId="3" borderId="47" xfId="27" quotePrefix="1" applyNumberFormat="1" applyFont="1" applyFill="1" applyBorder="1" applyAlignment="1">
      <alignment horizontal="center"/>
    </xf>
    <xf numFmtId="0" fontId="7" fillId="6" borderId="16" xfId="1" applyFont="1" applyFill="1" applyBorder="1"/>
    <xf numFmtId="3" fontId="7" fillId="6" borderId="17" xfId="27" applyNumberFormat="1" applyFont="1" applyFill="1" applyBorder="1" applyAlignment="1">
      <alignment horizontal="right"/>
    </xf>
    <xf numFmtId="3" fontId="18" fillId="6" borderId="147" xfId="27" applyNumberFormat="1" applyFont="1" applyFill="1" applyBorder="1" applyAlignment="1">
      <alignment horizontal="center"/>
    </xf>
    <xf numFmtId="3" fontId="7" fillId="13" borderId="54" xfId="27" applyNumberFormat="1" applyFont="1" applyFill="1" applyBorder="1" applyAlignment="1">
      <alignment horizontal="right"/>
    </xf>
    <xf numFmtId="3" fontId="7" fillId="13" borderId="55" xfId="27" applyNumberFormat="1" applyFont="1" applyFill="1" applyBorder="1" applyAlignment="1">
      <alignment horizontal="right"/>
    </xf>
    <xf numFmtId="0" fontId="0" fillId="0" borderId="0" xfId="0"/>
    <xf numFmtId="0" fontId="2" fillId="3" borderId="0" xfId="1" applyFont="1" applyFill="1"/>
    <xf numFmtId="0" fontId="45" fillId="0" borderId="0" xfId="0" applyFont="1" applyFill="1" applyAlignment="1">
      <alignment horizontal="left" indent="2"/>
    </xf>
    <xf numFmtId="0" fontId="45" fillId="0" borderId="0" xfId="0" applyFont="1" applyFill="1"/>
    <xf numFmtId="0" fontId="23" fillId="0" borderId="0" xfId="0" applyFont="1" applyFill="1"/>
    <xf numFmtId="0" fontId="0" fillId="0" borderId="0" xfId="0" applyFill="1" applyAlignment="1">
      <alignment wrapText="1"/>
    </xf>
    <xf numFmtId="0" fontId="29" fillId="3" borderId="0" xfId="0" applyFont="1" applyFill="1" applyAlignment="1">
      <alignment horizontal="left" vertical="center"/>
    </xf>
    <xf numFmtId="0" fontId="51" fillId="3" borderId="0" xfId="0" applyFont="1" applyFill="1" applyAlignment="1">
      <alignment horizontal="justify"/>
    </xf>
    <xf numFmtId="0" fontId="52" fillId="3" borderId="0" xfId="0" applyFont="1" applyFill="1" applyAlignment="1">
      <alignment horizontal="center"/>
    </xf>
    <xf numFmtId="0" fontId="53" fillId="3" borderId="0" xfId="0" applyFont="1" applyFill="1" applyAlignment="1">
      <alignment horizontal="center"/>
    </xf>
    <xf numFmtId="0" fontId="55" fillId="3" borderId="0" xfId="0" applyFont="1" applyFill="1" applyAlignment="1">
      <alignment horizontal="left"/>
    </xf>
    <xf numFmtId="0" fontId="56" fillId="3" borderId="0" xfId="0" applyFont="1" applyFill="1" applyAlignment="1">
      <alignment horizontal="justify" wrapText="1"/>
    </xf>
    <xf numFmtId="0" fontId="0" fillId="3" borderId="0" xfId="0" applyFill="1" applyAlignment="1">
      <alignment wrapText="1"/>
    </xf>
    <xf numFmtId="0" fontId="51" fillId="3" borderId="0" xfId="0" applyFont="1" applyFill="1" applyAlignment="1">
      <alignment horizontal="left" wrapText="1"/>
    </xf>
    <xf numFmtId="0" fontId="0" fillId="10" borderId="0" xfId="0" applyFill="1"/>
    <xf numFmtId="0" fontId="28" fillId="10" borderId="0" xfId="0" applyFont="1" applyFill="1"/>
    <xf numFmtId="0" fontId="28" fillId="3" borderId="0" xfId="0" applyFont="1" applyFill="1"/>
    <xf numFmtId="0" fontId="31" fillId="3" borderId="36" xfId="0" applyFont="1" applyFill="1" applyBorder="1"/>
    <xf numFmtId="0" fontId="2" fillId="2" borderId="0" xfId="1" applyFont="1" applyFill="1" applyAlignment="1"/>
    <xf numFmtId="0" fontId="57" fillId="3" borderId="1" xfId="0" applyFont="1" applyFill="1" applyBorder="1" applyAlignment="1">
      <alignment horizontal="center" vertical="center" wrapText="1"/>
    </xf>
    <xf numFmtId="0" fontId="57" fillId="3" borderId="11" xfId="0" applyFont="1" applyFill="1" applyBorder="1" applyAlignment="1">
      <alignment horizontal="center" vertical="center" wrapText="1"/>
    </xf>
    <xf numFmtId="0" fontId="57" fillId="3" borderId="143" xfId="0" applyFont="1" applyFill="1" applyBorder="1" applyAlignment="1">
      <alignment horizontal="center" vertical="center" wrapText="1"/>
    </xf>
    <xf numFmtId="0" fontId="57" fillId="3" borderId="22" xfId="0" applyFont="1" applyFill="1" applyBorder="1" applyAlignment="1">
      <alignment horizontal="center" vertical="center" wrapText="1"/>
    </xf>
    <xf numFmtId="0" fontId="28" fillId="0" borderId="0" xfId="0" applyFont="1"/>
    <xf numFmtId="3" fontId="12" fillId="13" borderId="95" xfId="0" applyNumberFormat="1" applyFont="1" applyFill="1" applyBorder="1"/>
    <xf numFmtId="3" fontId="12" fillId="3" borderId="85" xfId="0" applyNumberFormat="1" applyFont="1" applyFill="1" applyBorder="1" applyAlignment="1">
      <alignment horizontal="left" indent="2"/>
    </xf>
    <xf numFmtId="3" fontId="12" fillId="3" borderId="108" xfId="0" applyNumberFormat="1" applyFont="1" applyFill="1" applyBorder="1" applyAlignment="1">
      <alignment horizontal="left" indent="2"/>
    </xf>
    <xf numFmtId="0" fontId="12" fillId="3" borderId="137" xfId="40" applyFont="1" applyFill="1" applyBorder="1" applyAlignment="1" applyProtection="1">
      <alignment horizontal="left" vertical="center"/>
    </xf>
    <xf numFmtId="0" fontId="0" fillId="3" borderId="0" xfId="0" applyFill="1" applyAlignment="1">
      <alignment vertical="center"/>
    </xf>
    <xf numFmtId="0" fontId="58" fillId="3" borderId="0" xfId="1" applyFont="1" applyFill="1"/>
    <xf numFmtId="3" fontId="13" fillId="13" borderId="56" xfId="22" applyNumberFormat="1" applyFont="1" applyFill="1" applyBorder="1" applyAlignment="1">
      <alignment horizontal="center" wrapText="1"/>
    </xf>
    <xf numFmtId="3" fontId="13" fillId="13" borderId="63" xfId="22" applyNumberFormat="1" applyFont="1" applyFill="1" applyBorder="1" applyAlignment="1">
      <alignment horizontal="center" wrapText="1"/>
    </xf>
    <xf numFmtId="0" fontId="13" fillId="13" borderId="33" xfId="22" applyNumberFormat="1" applyFont="1" applyFill="1" applyBorder="1" applyAlignment="1">
      <alignment horizontal="center" wrapText="1"/>
    </xf>
    <xf numFmtId="0" fontId="13" fillId="13" borderId="77" xfId="22" applyNumberFormat="1" applyFont="1" applyFill="1" applyBorder="1" applyAlignment="1">
      <alignment horizontal="center" wrapText="1"/>
    </xf>
    <xf numFmtId="3" fontId="13" fillId="13" borderId="56" xfId="0" applyNumberFormat="1" applyFont="1" applyFill="1" applyBorder="1"/>
    <xf numFmtId="0" fontId="12" fillId="3" borderId="151" xfId="40" applyFont="1" applyFill="1" applyBorder="1" applyAlignment="1" applyProtection="1">
      <alignment horizontal="left" vertical="center"/>
    </xf>
    <xf numFmtId="3" fontId="3" fillId="3" borderId="152" xfId="0" applyNumberFormat="1" applyFont="1" applyFill="1" applyBorder="1"/>
    <xf numFmtId="0" fontId="57" fillId="3" borderId="37" xfId="0" applyFont="1" applyFill="1" applyBorder="1" applyAlignment="1">
      <alignment vertical="center" wrapText="1"/>
    </xf>
    <xf numFmtId="0" fontId="16" fillId="3" borderId="11" xfId="0" applyFont="1" applyFill="1" applyBorder="1" applyAlignment="1">
      <alignment wrapText="1"/>
    </xf>
    <xf numFmtId="0" fontId="16" fillId="3" borderId="37" xfId="0" applyFont="1" applyFill="1" applyBorder="1" applyAlignment="1">
      <alignment horizontal="center" wrapText="1"/>
    </xf>
    <xf numFmtId="0" fontId="16" fillId="3" borderId="39" xfId="0" applyFont="1" applyFill="1" applyBorder="1" applyAlignment="1">
      <alignment wrapText="1"/>
    </xf>
    <xf numFmtId="0" fontId="16" fillId="3" borderId="39" xfId="0" applyFont="1" applyFill="1" applyBorder="1" applyAlignment="1">
      <alignment horizontal="center" wrapText="1"/>
    </xf>
    <xf numFmtId="0" fontId="11" fillId="12" borderId="0" xfId="1" applyFont="1" applyFill="1" applyAlignment="1">
      <alignment horizontal="center"/>
    </xf>
    <xf numFmtId="0" fontId="16" fillId="3" borderId="1" xfId="0" applyFont="1" applyFill="1" applyBorder="1" applyAlignment="1">
      <alignment horizontal="center" wrapText="1"/>
    </xf>
    <xf numFmtId="0" fontId="0" fillId="3" borderId="0" xfId="0" applyFill="1" applyAlignment="1">
      <alignment horizontal="left" vertical="center"/>
    </xf>
    <xf numFmtId="0" fontId="11" fillId="12" borderId="8" xfId="1" applyFont="1" applyFill="1" applyBorder="1" applyAlignment="1">
      <alignment horizontal="center"/>
    </xf>
    <xf numFmtId="0" fontId="22" fillId="3" borderId="0" xfId="0" applyFont="1" applyFill="1" applyBorder="1" applyAlignment="1">
      <alignment horizontal="center"/>
    </xf>
    <xf numFmtId="0" fontId="22" fillId="3" borderId="9" xfId="0" applyFont="1" applyFill="1" applyBorder="1" applyAlignment="1">
      <alignment horizontal="center"/>
    </xf>
    <xf numFmtId="0" fontId="0" fillId="3" borderId="23" xfId="0" applyFill="1" applyBorder="1"/>
    <xf numFmtId="0" fontId="16" fillId="3" borderId="22" xfId="0" applyFont="1" applyFill="1" applyBorder="1" applyAlignment="1">
      <alignment wrapText="1"/>
    </xf>
    <xf numFmtId="0" fontId="17" fillId="3" borderId="39" xfId="0" applyFont="1" applyFill="1" applyBorder="1" applyAlignment="1">
      <alignment horizontal="center" wrapText="1"/>
    </xf>
    <xf numFmtId="0" fontId="17" fillId="0" borderId="1" xfId="0" applyFont="1" applyBorder="1" applyAlignment="1">
      <alignment vertical="center" wrapText="1"/>
    </xf>
    <xf numFmtId="0" fontId="17" fillId="3" borderId="143" xfId="0" applyFont="1" applyFill="1" applyBorder="1" applyAlignment="1">
      <alignment vertical="center" wrapText="1"/>
    </xf>
    <xf numFmtId="0" fontId="17" fillId="3" borderId="11" xfId="0" applyFont="1" applyFill="1" applyBorder="1" applyAlignment="1">
      <alignment vertical="center" wrapText="1"/>
    </xf>
    <xf numFmtId="0" fontId="17" fillId="3" borderId="39" xfId="0" applyFont="1" applyFill="1" applyBorder="1" applyAlignment="1">
      <alignment horizontal="center" vertical="center" wrapText="1"/>
    </xf>
    <xf numFmtId="0" fontId="17" fillId="3" borderId="1" xfId="0" applyFont="1" applyFill="1" applyBorder="1" applyAlignment="1">
      <alignment vertical="center" wrapText="1"/>
    </xf>
    <xf numFmtId="0" fontId="17" fillId="3" borderId="22" xfId="0" applyFont="1" applyFill="1" applyBorder="1" applyAlignment="1">
      <alignment vertical="center" wrapText="1"/>
    </xf>
    <xf numFmtId="0" fontId="60" fillId="3" borderId="23" xfId="0" applyFont="1" applyFill="1" applyBorder="1" applyAlignment="1">
      <alignment vertical="center"/>
    </xf>
    <xf numFmtId="0" fontId="17" fillId="3" borderId="39"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37" xfId="0" applyFont="1" applyFill="1" applyBorder="1" applyAlignment="1">
      <alignment horizontal="left" vertical="center" wrapText="1"/>
    </xf>
    <xf numFmtId="0" fontId="57" fillId="3" borderId="39" xfId="0" applyFont="1" applyFill="1" applyBorder="1" applyAlignment="1">
      <alignment horizontal="center" vertical="center" wrapText="1"/>
    </xf>
    <xf numFmtId="0" fontId="57" fillId="13" borderId="37" xfId="0" applyFont="1" applyFill="1" applyBorder="1" applyAlignment="1">
      <alignment vertical="center" wrapText="1"/>
    </xf>
    <xf numFmtId="0" fontId="57" fillId="13" borderId="11" xfId="0" applyFont="1" applyFill="1" applyBorder="1" applyAlignment="1">
      <alignment vertical="center" wrapText="1"/>
    </xf>
    <xf numFmtId="0" fontId="57" fillId="13" borderId="22" xfId="0" applyFont="1" applyFill="1" applyBorder="1" applyAlignment="1">
      <alignment vertical="center" wrapText="1"/>
    </xf>
    <xf numFmtId="0" fontId="0" fillId="13" borderId="23" xfId="0" applyFill="1" applyBorder="1" applyAlignment="1">
      <alignment vertical="center"/>
    </xf>
    <xf numFmtId="9" fontId="17" fillId="3" borderId="22" xfId="0" applyNumberFormat="1" applyFont="1" applyFill="1" applyBorder="1" applyAlignment="1">
      <alignment vertical="center" wrapText="1"/>
    </xf>
    <xf numFmtId="9" fontId="60" fillId="3" borderId="23" xfId="0" applyNumberFormat="1" applyFont="1" applyFill="1" applyBorder="1" applyAlignment="1">
      <alignment vertical="center"/>
    </xf>
    <xf numFmtId="9" fontId="16" fillId="3" borderId="22" xfId="0" applyNumberFormat="1" applyFont="1" applyFill="1" applyBorder="1" applyAlignment="1">
      <alignment wrapText="1"/>
    </xf>
    <xf numFmtId="9" fontId="0" fillId="3" borderId="23" xfId="0" applyNumberFormat="1" applyFill="1" applyBorder="1"/>
    <xf numFmtId="0" fontId="42" fillId="0" borderId="154" xfId="0" applyFont="1" applyFill="1" applyBorder="1" applyAlignment="1">
      <alignment horizontal="left" vertical="center" wrapText="1"/>
    </xf>
    <xf numFmtId="0" fontId="42" fillId="0" borderId="154" xfId="0" applyFont="1" applyBorder="1" applyAlignment="1">
      <alignment horizontal="left" vertical="center"/>
    </xf>
    <xf numFmtId="0" fontId="42" fillId="0" borderId="154" xfId="0" applyFont="1" applyBorder="1" applyAlignment="1">
      <alignment horizontal="left" vertical="center" wrapText="1"/>
    </xf>
    <xf numFmtId="0" fontId="42" fillId="0" borderId="154" xfId="0" applyFont="1" applyFill="1" applyBorder="1" applyAlignment="1">
      <alignment horizontal="left" vertical="center"/>
    </xf>
    <xf numFmtId="0" fontId="64" fillId="0" borderId="0" xfId="0" applyFont="1"/>
    <xf numFmtId="0" fontId="65" fillId="3" borderId="0" xfId="0" applyFont="1" applyFill="1" applyAlignment="1">
      <alignment horizontal="right"/>
    </xf>
    <xf numFmtId="0" fontId="66" fillId="3" borderId="0" xfId="0" applyFont="1" applyFill="1"/>
    <xf numFmtId="0" fontId="58" fillId="3" borderId="0" xfId="1" applyFont="1" applyFill="1" applyAlignment="1">
      <alignment horizontal="left" vertical="center" wrapText="1"/>
    </xf>
    <xf numFmtId="0" fontId="57" fillId="3" borderId="11" xfId="0" applyFont="1" applyFill="1" applyBorder="1" applyAlignment="1">
      <alignment horizontal="center" vertical="center" wrapText="1"/>
    </xf>
    <xf numFmtId="0" fontId="57" fillId="3" borderId="143" xfId="0" applyFont="1" applyFill="1" applyBorder="1" applyAlignment="1">
      <alignment horizontal="center" vertical="center" wrapText="1"/>
    </xf>
    <xf numFmtId="0" fontId="12" fillId="3" borderId="145" xfId="40" applyFont="1" applyFill="1" applyBorder="1" applyAlignment="1" applyProtection="1">
      <alignment horizontal="left" vertical="center"/>
    </xf>
    <xf numFmtId="0" fontId="12" fillId="3" borderId="47" xfId="40" applyFont="1" applyFill="1" applyBorder="1" applyAlignment="1" applyProtection="1">
      <alignment horizontal="left" vertical="center"/>
    </xf>
    <xf numFmtId="0" fontId="21" fillId="3" borderId="0" xfId="0" applyFont="1" applyFill="1" applyAlignment="1">
      <alignment vertical="center"/>
    </xf>
    <xf numFmtId="0" fontId="21" fillId="3" borderId="0" xfId="0" applyFont="1" applyFill="1" applyBorder="1" applyAlignment="1">
      <alignment horizontal="center" vertical="center"/>
    </xf>
    <xf numFmtId="0" fontId="67" fillId="3" borderId="0" xfId="0" applyFont="1" applyFill="1" applyAlignment="1">
      <alignment vertical="center" wrapText="1"/>
    </xf>
    <xf numFmtId="14" fontId="21" fillId="3" borderId="154" xfId="0" applyNumberFormat="1" applyFont="1" applyFill="1" applyBorder="1" applyAlignment="1">
      <alignment vertical="center"/>
    </xf>
    <xf numFmtId="14" fontId="21" fillId="3" borderId="0" xfId="0" applyNumberFormat="1" applyFont="1" applyFill="1" applyBorder="1" applyAlignment="1">
      <alignment vertical="center"/>
    </xf>
    <xf numFmtId="0" fontId="21" fillId="3" borderId="0" xfId="0" applyFont="1" applyFill="1" applyBorder="1" applyAlignment="1">
      <alignment vertical="center"/>
    </xf>
    <xf numFmtId="0" fontId="21" fillId="15" borderId="8" xfId="0" applyFont="1" applyFill="1" applyBorder="1"/>
    <xf numFmtId="0" fontId="21" fillId="15" borderId="0" xfId="0" applyFont="1" applyFill="1" applyBorder="1"/>
    <xf numFmtId="0" fontId="21" fillId="15" borderId="0" xfId="0" applyFont="1" applyFill="1" applyBorder="1" applyAlignment="1">
      <alignment horizontal="center"/>
    </xf>
    <xf numFmtId="0" fontId="21" fillId="16" borderId="8" xfId="0" applyFont="1" applyFill="1" applyBorder="1" applyAlignment="1">
      <alignment horizontal="center"/>
    </xf>
    <xf numFmtId="0" fontId="21" fillId="10" borderId="0" xfId="0" applyFont="1" applyFill="1" applyBorder="1" applyAlignment="1">
      <alignment horizontal="center"/>
    </xf>
    <xf numFmtId="0" fontId="22" fillId="15" borderId="0" xfId="0" applyFont="1" applyFill="1" applyBorder="1" applyAlignment="1">
      <alignment horizontal="center"/>
    </xf>
    <xf numFmtId="0" fontId="21" fillId="15" borderId="16" xfId="0" applyFont="1" applyFill="1" applyBorder="1"/>
    <xf numFmtId="0" fontId="21" fillId="15" borderId="17" xfId="0" applyFont="1" applyFill="1" applyBorder="1"/>
    <xf numFmtId="0" fontId="26" fillId="17" borderId="41" xfId="0" applyFont="1" applyFill="1" applyBorder="1" applyAlignment="1">
      <alignment horizontal="center"/>
    </xf>
    <xf numFmtId="0" fontId="26" fillId="17" borderId="42" xfId="0" applyFont="1" applyFill="1" applyBorder="1" applyAlignment="1">
      <alignment horizontal="center"/>
    </xf>
    <xf numFmtId="0" fontId="22" fillId="17" borderId="42" xfId="0" applyFont="1" applyFill="1" applyBorder="1" applyAlignment="1">
      <alignment horizontal="center"/>
    </xf>
    <xf numFmtId="0" fontId="26" fillId="17" borderId="43" xfId="0" applyFont="1" applyFill="1" applyBorder="1" applyAlignment="1">
      <alignment horizontal="center"/>
    </xf>
    <xf numFmtId="0" fontId="21" fillId="17" borderId="44" xfId="0" applyFont="1" applyFill="1" applyBorder="1" applyAlignment="1">
      <alignment horizontal="center"/>
    </xf>
    <xf numFmtId="0" fontId="21" fillId="17" borderId="36" xfId="0" applyFont="1" applyFill="1" applyBorder="1" applyAlignment="1">
      <alignment horizontal="center"/>
    </xf>
    <xf numFmtId="0" fontId="21" fillId="17" borderId="45" xfId="0" applyFont="1" applyFill="1" applyBorder="1" applyAlignment="1">
      <alignment horizontal="center"/>
    </xf>
    <xf numFmtId="0" fontId="42" fillId="0" borderId="14" xfId="0" applyFont="1" applyFill="1" applyBorder="1" applyAlignment="1">
      <alignment horizontal="left" vertical="center" wrapText="1"/>
    </xf>
    <xf numFmtId="0" fontId="42" fillId="0" borderId="0" xfId="0" applyFont="1" applyFill="1" applyBorder="1" applyAlignment="1">
      <alignment horizontal="left" vertical="center" wrapText="1"/>
    </xf>
    <xf numFmtId="0" fontId="2" fillId="3" borderId="38" xfId="1" applyFont="1" applyFill="1" applyBorder="1" applyAlignment="1">
      <alignment horizontal="center"/>
    </xf>
    <xf numFmtId="0" fontId="21" fillId="3" borderId="0" xfId="0" applyFont="1" applyFill="1" applyBorder="1" applyAlignment="1">
      <alignment horizontal="center"/>
    </xf>
    <xf numFmtId="0" fontId="26" fillId="17" borderId="5" xfId="0" applyFont="1" applyFill="1" applyBorder="1" applyAlignment="1">
      <alignment horizontal="center"/>
    </xf>
    <xf numFmtId="0" fontId="26" fillId="17" borderId="6" xfId="0" applyFont="1" applyFill="1" applyBorder="1" applyAlignment="1">
      <alignment horizontal="center"/>
    </xf>
    <xf numFmtId="0" fontId="22" fillId="17" borderId="6" xfId="0" applyFont="1" applyFill="1" applyBorder="1" applyAlignment="1">
      <alignment horizontal="center"/>
    </xf>
    <xf numFmtId="0" fontId="0" fillId="17" borderId="6" xfId="0" applyFill="1" applyBorder="1"/>
    <xf numFmtId="0" fontId="21" fillId="17" borderId="16" xfId="0" applyFont="1" applyFill="1" applyBorder="1" applyAlignment="1">
      <alignment horizontal="center"/>
    </xf>
    <xf numFmtId="0" fontId="21" fillId="17" borderId="17" xfId="0" applyFont="1" applyFill="1" applyBorder="1" applyAlignment="1">
      <alignment horizontal="center"/>
    </xf>
    <xf numFmtId="0" fontId="0" fillId="17" borderId="17" xfId="0" applyFill="1" applyBorder="1"/>
    <xf numFmtId="0" fontId="0" fillId="17" borderId="7" xfId="0" applyFill="1" applyBorder="1"/>
    <xf numFmtId="0" fontId="0" fillId="17" borderId="18" xfId="0" applyFill="1" applyBorder="1"/>
    <xf numFmtId="14" fontId="21" fillId="0" borderId="154" xfId="0" applyNumberFormat="1" applyFont="1" applyBorder="1"/>
    <xf numFmtId="0" fontId="0" fillId="13" borderId="1" xfId="0" applyFill="1" applyBorder="1" applyAlignment="1">
      <alignment horizontal="center" vertical="center"/>
    </xf>
    <xf numFmtId="0" fontId="57" fillId="13" borderId="155" xfId="0" applyFont="1" applyFill="1" applyBorder="1" applyAlignment="1">
      <alignment vertical="center" wrapText="1"/>
    </xf>
    <xf numFmtId="0" fontId="17" fillId="3" borderId="155" xfId="0" applyFont="1" applyFill="1" applyBorder="1" applyAlignment="1">
      <alignment vertical="center" wrapText="1"/>
    </xf>
    <xf numFmtId="0" fontId="16" fillId="3" borderId="155" xfId="0" applyFont="1" applyFill="1" applyBorder="1" applyAlignment="1">
      <alignment wrapText="1"/>
    </xf>
    <xf numFmtId="0" fontId="57" fillId="13" borderId="23" xfId="0" applyFont="1" applyFill="1" applyBorder="1" applyAlignment="1">
      <alignment vertical="center" wrapText="1"/>
    </xf>
    <xf numFmtId="0" fontId="16" fillId="3" borderId="68" xfId="0" applyFont="1" applyFill="1" applyBorder="1" applyAlignment="1">
      <alignment wrapText="1"/>
    </xf>
    <xf numFmtId="0" fontId="16" fillId="3" borderId="74" xfId="0" applyFont="1" applyFill="1" applyBorder="1" applyAlignment="1">
      <alignment wrapText="1"/>
    </xf>
    <xf numFmtId="0" fontId="0" fillId="3" borderId="70" xfId="0" applyFill="1" applyBorder="1"/>
    <xf numFmtId="0" fontId="22" fillId="13" borderId="0" xfId="0" applyFont="1" applyFill="1" applyBorder="1" applyAlignment="1">
      <alignment horizontal="center" vertical="center"/>
    </xf>
    <xf numFmtId="0" fontId="22" fillId="13" borderId="0" xfId="0" applyFont="1" applyFill="1" applyBorder="1" applyAlignment="1">
      <alignment horizontal="center"/>
    </xf>
    <xf numFmtId="0" fontId="21" fillId="16" borderId="0" xfId="0" applyFont="1" applyFill="1" applyBorder="1" applyAlignment="1">
      <alignment horizontal="center"/>
    </xf>
    <xf numFmtId="0" fontId="0" fillId="13" borderId="33" xfId="0" applyFill="1" applyBorder="1"/>
    <xf numFmtId="0" fontId="26" fillId="17" borderId="7" xfId="0" applyFont="1" applyFill="1" applyBorder="1" applyAlignment="1">
      <alignment horizontal="center"/>
    </xf>
    <xf numFmtId="0" fontId="21" fillId="17" borderId="18" xfId="0" applyFont="1" applyFill="1" applyBorder="1" applyAlignment="1">
      <alignment horizontal="center"/>
    </xf>
    <xf numFmtId="0" fontId="0" fillId="13" borderId="22" xfId="0" applyFill="1" applyBorder="1" applyAlignment="1">
      <alignment wrapText="1"/>
    </xf>
    <xf numFmtId="0" fontId="0" fillId="13" borderId="154" xfId="0" applyFill="1" applyBorder="1" applyAlignment="1">
      <alignment wrapText="1"/>
    </xf>
    <xf numFmtId="0" fontId="7" fillId="3" borderId="46" xfId="40" applyFont="1" applyFill="1" applyBorder="1" applyAlignment="1" applyProtection="1">
      <alignment vertical="center"/>
    </xf>
    <xf numFmtId="0" fontId="17" fillId="3" borderId="0" xfId="0" applyFont="1" applyFill="1" applyBorder="1" applyAlignment="1">
      <alignment vertical="center" wrapText="1"/>
    </xf>
    <xf numFmtId="0" fontId="17" fillId="3" borderId="0" xfId="0" applyFont="1" applyFill="1" applyBorder="1" applyAlignment="1">
      <alignment horizontal="left" vertical="center" wrapText="1"/>
    </xf>
    <xf numFmtId="0" fontId="17" fillId="3" borderId="0" xfId="0" applyFont="1" applyFill="1" applyBorder="1" applyAlignment="1">
      <alignment horizontal="center" vertical="center" wrapText="1"/>
    </xf>
    <xf numFmtId="0" fontId="60" fillId="3" borderId="0" xfId="0" applyFont="1" applyFill="1" applyBorder="1" applyAlignment="1">
      <alignment vertical="center"/>
    </xf>
    <xf numFmtId="0" fontId="0" fillId="13" borderId="154" xfId="0" applyFill="1" applyBorder="1" applyAlignment="1">
      <alignment horizontal="center" vertical="center"/>
    </xf>
    <xf numFmtId="0" fontId="25" fillId="12" borderId="0" xfId="1" applyFont="1" applyFill="1" applyAlignment="1">
      <alignment horizontal="left"/>
    </xf>
    <xf numFmtId="0" fontId="17" fillId="0" borderId="154" xfId="0" applyFont="1" applyBorder="1" applyAlignment="1">
      <alignment vertical="center" wrapText="1"/>
    </xf>
    <xf numFmtId="0" fontId="17" fillId="3" borderId="153" xfId="0" applyFont="1" applyFill="1" applyBorder="1" applyAlignment="1">
      <alignment vertical="center" wrapText="1"/>
    </xf>
    <xf numFmtId="0" fontId="17" fillId="3" borderId="154" xfId="0" applyFont="1" applyFill="1" applyBorder="1" applyAlignment="1">
      <alignment horizontal="left" vertical="center" wrapText="1"/>
    </xf>
    <xf numFmtId="0" fontId="17" fillId="3" borderId="155" xfId="0" applyFont="1" applyFill="1" applyBorder="1" applyAlignment="1">
      <alignment horizontal="center" vertical="center" wrapText="1"/>
    </xf>
    <xf numFmtId="0" fontId="17" fillId="3" borderId="154" xfId="0" applyFont="1" applyFill="1" applyBorder="1" applyAlignment="1">
      <alignment horizontal="center" vertical="center" wrapText="1"/>
    </xf>
    <xf numFmtId="0" fontId="68" fillId="3" borderId="39" xfId="0" applyFont="1" applyFill="1" applyBorder="1" applyAlignment="1">
      <alignment horizontal="center" vertical="center" wrapText="1"/>
    </xf>
    <xf numFmtId="0" fontId="69" fillId="3" borderId="39" xfId="0" applyFont="1" applyFill="1" applyBorder="1" applyAlignment="1">
      <alignment horizontal="center" vertical="center" wrapText="1"/>
    </xf>
    <xf numFmtId="0" fontId="17" fillId="3" borderId="154" xfId="0" applyFont="1" applyFill="1" applyBorder="1" applyAlignment="1">
      <alignment vertical="center" wrapText="1"/>
    </xf>
    <xf numFmtId="0" fontId="60" fillId="3" borderId="154" xfId="0" applyFont="1" applyFill="1" applyBorder="1" applyAlignment="1">
      <alignment vertical="center"/>
    </xf>
    <xf numFmtId="0" fontId="21" fillId="13" borderId="37" xfId="0" applyNumberFormat="1" applyFont="1" applyFill="1" applyBorder="1" applyAlignment="1">
      <alignment horizontal="center" vertical="top" wrapText="1"/>
    </xf>
    <xf numFmtId="0" fontId="2" fillId="3" borderId="0" xfId="1" applyFont="1" applyFill="1" applyBorder="1" applyAlignment="1"/>
    <xf numFmtId="0" fontId="2" fillId="3" borderId="0" xfId="1" applyNumberFormat="1" applyFont="1" applyFill="1" applyBorder="1" applyAlignment="1">
      <alignment horizontal="center" wrapText="1"/>
    </xf>
    <xf numFmtId="0" fontId="2" fillId="3" borderId="0" xfId="1" applyFont="1" applyFill="1" applyAlignment="1">
      <alignment horizontal="center"/>
    </xf>
    <xf numFmtId="0" fontId="2" fillId="3" borderId="0" xfId="1" applyFont="1" applyFill="1" applyBorder="1" applyAlignment="1">
      <alignment horizontal="center"/>
    </xf>
    <xf numFmtId="0" fontId="2" fillId="3" borderId="0" xfId="1" applyFont="1" applyFill="1" applyAlignment="1"/>
    <xf numFmtId="0" fontId="11" fillId="3" borderId="0" xfId="1" applyFont="1" applyFill="1" applyBorder="1" applyAlignment="1">
      <alignment horizontal="left"/>
    </xf>
    <xf numFmtId="0" fontId="11" fillId="3" borderId="0" xfId="1" applyFont="1" applyFill="1" applyBorder="1" applyAlignment="1"/>
    <xf numFmtId="0" fontId="11" fillId="3" borderId="0" xfId="1" applyFont="1" applyFill="1" applyBorder="1"/>
    <xf numFmtId="49" fontId="2" fillId="3" borderId="0" xfId="1" applyNumberFormat="1" applyFont="1" applyFill="1" applyBorder="1" applyAlignment="1">
      <alignment wrapText="1"/>
    </xf>
    <xf numFmtId="49" fontId="2" fillId="3" borderId="154" xfId="1" applyNumberFormat="1" applyFont="1" applyFill="1" applyBorder="1" applyAlignment="1">
      <alignment wrapText="1"/>
    </xf>
    <xf numFmtId="0" fontId="2" fillId="3" borderId="154" xfId="1" applyFont="1" applyFill="1" applyBorder="1" applyAlignment="1"/>
    <xf numFmtId="49" fontId="21" fillId="17" borderId="17" xfId="0" applyNumberFormat="1" applyFont="1" applyFill="1" applyBorder="1" applyAlignment="1">
      <alignment horizontal="center"/>
    </xf>
    <xf numFmtId="14" fontId="22" fillId="3" borderId="37" xfId="0" applyNumberFormat="1" applyFont="1" applyFill="1" applyBorder="1" applyAlignment="1">
      <alignment horizontal="left" vertical="top" wrapText="1"/>
    </xf>
    <xf numFmtId="0" fontId="71" fillId="3" borderId="0" xfId="0" applyFont="1" applyFill="1"/>
    <xf numFmtId="0" fontId="70" fillId="20" borderId="154" xfId="0" applyFont="1" applyFill="1" applyBorder="1" applyAlignment="1">
      <alignment horizontal="center" vertical="center"/>
    </xf>
    <xf numFmtId="0" fontId="72" fillId="3" borderId="46" xfId="0" applyFont="1" applyFill="1" applyBorder="1"/>
    <xf numFmtId="0" fontId="72" fillId="3" borderId="154" xfId="0" applyFont="1" applyFill="1" applyBorder="1" applyAlignment="1">
      <alignment horizontal="left" vertical="center"/>
    </xf>
    <xf numFmtId="0" fontId="72" fillId="3" borderId="154" xfId="0" applyFont="1" applyFill="1" applyBorder="1"/>
    <xf numFmtId="0" fontId="72" fillId="3" borderId="154" xfId="0" applyFont="1" applyFill="1" applyBorder="1" applyAlignment="1">
      <alignment horizontal="left" vertical="center" wrapText="1"/>
    </xf>
    <xf numFmtId="0" fontId="57" fillId="3" borderId="155" xfId="0" applyFont="1" applyFill="1" applyBorder="1" applyAlignment="1">
      <alignment horizontal="center" vertical="center" wrapText="1"/>
    </xf>
    <xf numFmtId="0" fontId="57" fillId="3" borderId="153" xfId="0" applyFont="1" applyFill="1" applyBorder="1" applyAlignment="1">
      <alignment horizontal="center" vertical="center" wrapText="1"/>
    </xf>
    <xf numFmtId="0" fontId="0" fillId="3" borderId="154" xfId="0" applyFill="1" applyBorder="1"/>
    <xf numFmtId="0" fontId="57" fillId="3" borderId="154" xfId="0" applyFont="1" applyFill="1" applyBorder="1" applyAlignment="1">
      <alignment horizontal="center" vertical="center" wrapText="1"/>
    </xf>
    <xf numFmtId="0" fontId="57" fillId="3" borderId="154" xfId="0" applyFont="1" applyFill="1" applyBorder="1" applyAlignment="1">
      <alignment vertical="center" wrapText="1"/>
    </xf>
    <xf numFmtId="0" fontId="57" fillId="13" borderId="154" xfId="0" applyFont="1" applyFill="1" applyBorder="1" applyAlignment="1">
      <alignment vertical="center" wrapText="1"/>
    </xf>
    <xf numFmtId="9" fontId="17" fillId="3" borderId="154" xfId="0" applyNumberFormat="1" applyFont="1" applyFill="1" applyBorder="1" applyAlignment="1">
      <alignment horizontal="center" vertical="center" wrapText="1"/>
    </xf>
    <xf numFmtId="9" fontId="17" fillId="3" borderId="155" xfId="0" applyNumberFormat="1" applyFont="1" applyFill="1" applyBorder="1" applyAlignment="1">
      <alignment vertical="center" wrapText="1"/>
    </xf>
    <xf numFmtId="0" fontId="16" fillId="3" borderId="155" xfId="0" applyFont="1" applyFill="1" applyBorder="1" applyAlignment="1">
      <alignment horizontal="center" wrapText="1"/>
    </xf>
    <xf numFmtId="0" fontId="16" fillId="3" borderId="154" xfId="0" applyFont="1" applyFill="1" applyBorder="1" applyAlignment="1">
      <alignment horizontal="center" wrapText="1"/>
    </xf>
    <xf numFmtId="0" fontId="17" fillId="0" borderId="154" xfId="0" applyFont="1" applyBorder="1" applyAlignment="1">
      <alignment wrapText="1"/>
    </xf>
    <xf numFmtId="0" fontId="17" fillId="3" borderId="155" xfId="0" applyFont="1" applyFill="1" applyBorder="1" applyAlignment="1">
      <alignment horizontal="center" wrapText="1"/>
    </xf>
    <xf numFmtId="9" fontId="16" fillId="3" borderId="154" xfId="0" applyNumberFormat="1" applyFont="1" applyFill="1" applyBorder="1" applyAlignment="1">
      <alignment horizontal="center" wrapText="1"/>
    </xf>
    <xf numFmtId="9" fontId="16" fillId="3" borderId="155" xfId="0" applyNumberFormat="1" applyFont="1" applyFill="1" applyBorder="1" applyAlignment="1">
      <alignment wrapText="1"/>
    </xf>
    <xf numFmtId="0" fontId="67" fillId="3" borderId="0" xfId="0" applyFont="1" applyFill="1" applyAlignment="1">
      <alignment horizontal="left" vertical="center" wrapText="1"/>
    </xf>
    <xf numFmtId="0" fontId="21" fillId="3" borderId="34" xfId="0" applyFont="1" applyFill="1" applyBorder="1" applyAlignment="1">
      <alignment horizontal="left" vertical="center"/>
    </xf>
    <xf numFmtId="0" fontId="21" fillId="3" borderId="35" xfId="0" applyFont="1" applyFill="1" applyBorder="1" applyAlignment="1">
      <alignment horizontal="left" vertical="center"/>
    </xf>
    <xf numFmtId="0" fontId="2" fillId="3" borderId="155" xfId="1" applyFont="1" applyFill="1" applyBorder="1" applyAlignment="1">
      <alignment horizontal="center"/>
    </xf>
    <xf numFmtId="0" fontId="2" fillId="3" borderId="156" xfId="1" applyFont="1" applyFill="1" applyBorder="1" applyAlignment="1">
      <alignment horizontal="center"/>
    </xf>
    <xf numFmtId="0" fontId="24" fillId="3" borderId="0" xfId="0" applyFont="1" applyFill="1" applyBorder="1" applyAlignment="1">
      <alignment wrapText="1"/>
    </xf>
    <xf numFmtId="0" fontId="24" fillId="3" borderId="154" xfId="0" applyFont="1" applyFill="1" applyBorder="1" applyAlignment="1">
      <alignment wrapText="1"/>
    </xf>
    <xf numFmtId="0" fontId="24" fillId="3" borderId="0" xfId="0" applyFont="1" applyFill="1" applyBorder="1" applyAlignment="1">
      <alignment horizontal="center" wrapText="1"/>
    </xf>
    <xf numFmtId="49" fontId="2" fillId="3" borderId="26" xfId="1" applyNumberFormat="1" applyFont="1" applyFill="1" applyBorder="1" applyAlignment="1">
      <alignment horizontal="left"/>
    </xf>
    <xf numFmtId="0" fontId="21" fillId="3" borderId="0" xfId="0" applyFont="1" applyFill="1" applyBorder="1" applyAlignment="1">
      <alignment horizontal="left"/>
    </xf>
    <xf numFmtId="0" fontId="22" fillId="13" borderId="0" xfId="0" applyFont="1" applyFill="1" applyBorder="1" applyAlignment="1">
      <alignment horizontal="center"/>
    </xf>
    <xf numFmtId="0" fontId="67" fillId="3" borderId="0" xfId="0" applyFont="1" applyFill="1" applyAlignment="1">
      <alignment horizontal="left" vertical="center" wrapText="1"/>
    </xf>
    <xf numFmtId="0" fontId="21" fillId="3" borderId="0" xfId="0" applyFont="1" applyFill="1" applyBorder="1" applyAlignment="1">
      <alignment horizontal="center" wrapText="1"/>
    </xf>
    <xf numFmtId="0" fontId="2" fillId="0" borderId="0" xfId="1" applyFont="1" applyFill="1"/>
    <xf numFmtId="0" fontId="22" fillId="3" borderId="0" xfId="0" applyFont="1" applyFill="1" applyBorder="1" applyAlignment="1">
      <alignment vertical="center"/>
    </xf>
    <xf numFmtId="0" fontId="69" fillId="0" borderId="0" xfId="0" applyFont="1" applyBorder="1" applyAlignment="1">
      <alignment wrapText="1"/>
    </xf>
    <xf numFmtId="0" fontId="61" fillId="0" borderId="154" xfId="0" applyFont="1" applyBorder="1"/>
    <xf numFmtId="0" fontId="74" fillId="6" borderId="154" xfId="0" applyFont="1" applyFill="1" applyBorder="1" applyAlignment="1">
      <alignment horizontal="center" vertical="center" wrapText="1"/>
    </xf>
    <xf numFmtId="0" fontId="61" fillId="0" borderId="154" xfId="0" applyFont="1" applyBorder="1" applyAlignment="1">
      <alignment horizontal="center"/>
    </xf>
    <xf numFmtId="0" fontId="74" fillId="6" borderId="155" xfId="0" applyFont="1" applyFill="1" applyBorder="1" applyAlignment="1">
      <alignment horizontal="center" vertical="center" wrapText="1"/>
    </xf>
    <xf numFmtId="0" fontId="31" fillId="3" borderId="0" xfId="0" applyFont="1" applyFill="1" applyBorder="1" applyAlignment="1">
      <alignment horizontal="center" vertical="top" wrapText="1"/>
    </xf>
    <xf numFmtId="0" fontId="78" fillId="3" borderId="0" xfId="0" applyFont="1" applyFill="1"/>
    <xf numFmtId="0" fontId="78" fillId="0" borderId="0" xfId="0" applyFont="1"/>
    <xf numFmtId="0" fontId="29" fillId="3" borderId="0" xfId="0" applyFont="1" applyFill="1"/>
    <xf numFmtId="0" fontId="29" fillId="0" borderId="154" xfId="0" applyFont="1" applyBorder="1" applyAlignment="1">
      <alignment horizontal="center"/>
    </xf>
    <xf numFmtId="0" fontId="2" fillId="3" borderId="156" xfId="1" applyFont="1" applyFill="1" applyBorder="1"/>
    <xf numFmtId="0" fontId="29" fillId="0" borderId="0" xfId="0" applyFont="1" applyBorder="1"/>
    <xf numFmtId="43" fontId="74" fillId="6" borderId="154" xfId="43" applyFont="1" applyFill="1" applyBorder="1" applyAlignment="1">
      <alignment horizontal="center" vertical="center" wrapText="1"/>
    </xf>
    <xf numFmtId="171" fontId="61" fillId="0" borderId="154" xfId="43" applyNumberFormat="1" applyFont="1" applyBorder="1"/>
    <xf numFmtId="0" fontId="61" fillId="6" borderId="154" xfId="0" applyFont="1" applyFill="1" applyBorder="1" applyAlignment="1">
      <alignment horizontal="center"/>
    </xf>
    <xf numFmtId="171" fontId="61" fillId="6" borderId="154" xfId="43" applyNumberFormat="1" applyFont="1" applyFill="1" applyBorder="1" applyAlignment="1">
      <alignment wrapText="1"/>
    </xf>
    <xf numFmtId="171" fontId="61" fillId="6" borderId="154" xfId="0" applyNumberFormat="1" applyFont="1" applyFill="1" applyBorder="1" applyAlignment="1"/>
    <xf numFmtId="0" fontId="26" fillId="3" borderId="0" xfId="0" applyFont="1" applyFill="1" applyBorder="1" applyAlignment="1">
      <alignment horizontal="center" vertical="center"/>
    </xf>
    <xf numFmtId="0" fontId="26" fillId="3" borderId="0" xfId="0" applyFont="1" applyFill="1"/>
    <xf numFmtId="0" fontId="29" fillId="3" borderId="0" xfId="0" applyFont="1" applyFill="1" applyBorder="1"/>
    <xf numFmtId="0" fontId="69" fillId="22" borderId="0" xfId="0" applyFont="1" applyFill="1" applyBorder="1" applyAlignment="1">
      <alignment horizontal="center"/>
    </xf>
    <xf numFmtId="171" fontId="69" fillId="22" borderId="0" xfId="43" applyNumberFormat="1" applyFont="1" applyFill="1" applyBorder="1" applyAlignment="1">
      <alignment wrapText="1"/>
    </xf>
    <xf numFmtId="171" fontId="69" fillId="22" borderId="0" xfId="0" applyNumberFormat="1" applyFont="1" applyFill="1" applyBorder="1" applyAlignment="1"/>
    <xf numFmtId="0" fontId="69" fillId="22" borderId="0" xfId="0" applyFont="1" applyFill="1" applyBorder="1" applyAlignment="1">
      <alignment vertical="top" wrapText="1"/>
    </xf>
    <xf numFmtId="0" fontId="69" fillId="22" borderId="161" xfId="0" applyFont="1" applyFill="1" applyBorder="1" applyAlignment="1">
      <alignment vertical="top" wrapText="1"/>
    </xf>
    <xf numFmtId="0" fontId="73" fillId="22" borderId="159" xfId="0" applyFont="1" applyFill="1" applyBorder="1" applyAlignment="1">
      <alignment horizontal="left" wrapText="1"/>
    </xf>
    <xf numFmtId="0" fontId="73" fillId="22" borderId="0" xfId="0" applyFont="1" applyFill="1" applyBorder="1" applyAlignment="1">
      <alignment horizontal="left" wrapText="1"/>
    </xf>
    <xf numFmtId="0" fontId="73" fillId="22" borderId="161" xfId="0" applyFont="1" applyFill="1" applyBorder="1" applyAlignment="1">
      <alignment horizontal="left" wrapText="1"/>
    </xf>
    <xf numFmtId="0" fontId="61" fillId="3" borderId="0" xfId="0" applyFont="1" applyFill="1" applyBorder="1"/>
    <xf numFmtId="0" fontId="61" fillId="3" borderId="0" xfId="0" applyFont="1" applyFill="1" applyBorder="1" applyAlignment="1">
      <alignment horizontal="center"/>
    </xf>
    <xf numFmtId="171" fontId="61" fillId="3" borderId="0" xfId="43" applyNumberFormat="1" applyFont="1" applyFill="1" applyBorder="1"/>
    <xf numFmtId="43" fontId="81" fillId="3" borderId="0" xfId="43" applyFont="1" applyFill="1" applyBorder="1" applyAlignment="1">
      <alignment horizontal="left" wrapText="1"/>
    </xf>
    <xf numFmtId="0" fontId="29" fillId="3" borderId="154" xfId="0" applyFont="1" applyFill="1" applyBorder="1" applyAlignment="1">
      <alignment horizontal="center"/>
    </xf>
    <xf numFmtId="0" fontId="26" fillId="0" borderId="154" xfId="0" applyFont="1" applyFill="1" applyBorder="1" applyAlignment="1">
      <alignment horizontal="center"/>
    </xf>
    <xf numFmtId="0" fontId="26" fillId="3" borderId="0" xfId="0" applyFont="1" applyFill="1" applyBorder="1" applyAlignment="1">
      <alignment horizontal="center"/>
    </xf>
    <xf numFmtId="0" fontId="26" fillId="3" borderId="0" xfId="0" applyFont="1" applyFill="1" applyBorder="1"/>
    <xf numFmtId="0" fontId="82" fillId="3" borderId="0" xfId="0" applyFont="1" applyFill="1" applyBorder="1"/>
    <xf numFmtId="43" fontId="61" fillId="3" borderId="0" xfId="43" applyFont="1" applyFill="1" applyBorder="1"/>
    <xf numFmtId="43" fontId="29" fillId="3" borderId="0" xfId="43" applyFont="1" applyFill="1" applyBorder="1"/>
    <xf numFmtId="0" fontId="31" fillId="3" borderId="0" xfId="0" applyFont="1" applyFill="1" applyBorder="1"/>
    <xf numFmtId="0" fontId="21" fillId="3" borderId="20" xfId="0" applyFont="1" applyFill="1" applyBorder="1" applyAlignment="1">
      <alignment horizontal="center"/>
    </xf>
    <xf numFmtId="0" fontId="0" fillId="3" borderId="20" xfId="0" applyFill="1" applyBorder="1" applyAlignment="1">
      <alignment horizontal="center"/>
    </xf>
    <xf numFmtId="0" fontId="80" fillId="3" borderId="20" xfId="0" applyFont="1" applyFill="1" applyBorder="1" applyAlignment="1">
      <alignment wrapText="1"/>
    </xf>
    <xf numFmtId="0" fontId="80" fillId="3" borderId="15" xfId="0" applyFont="1" applyFill="1" applyBorder="1" applyAlignment="1">
      <alignment wrapText="1"/>
    </xf>
    <xf numFmtId="0" fontId="25" fillId="2" borderId="0" xfId="1" applyFont="1" applyFill="1" applyAlignment="1"/>
    <xf numFmtId="0" fontId="21" fillId="17" borderId="17" xfId="0" applyNumberFormat="1" applyFont="1" applyFill="1" applyBorder="1" applyAlignment="1">
      <alignment horizontal="center"/>
    </xf>
    <xf numFmtId="0" fontId="21" fillId="3" borderId="0" xfId="0" applyNumberFormat="1" applyFont="1" applyFill="1" applyBorder="1" applyAlignment="1">
      <alignment horizontal="center"/>
    </xf>
    <xf numFmtId="0" fontId="31" fillId="3" borderId="148" xfId="0" applyFont="1" applyFill="1" applyBorder="1"/>
    <xf numFmtId="0" fontId="13" fillId="13" borderId="37" xfId="0" applyFont="1" applyFill="1" applyBorder="1" applyAlignment="1">
      <alignment horizontal="center" vertical="center" wrapText="1"/>
    </xf>
    <xf numFmtId="0" fontId="75" fillId="3" borderId="0" xfId="0" applyFont="1" applyFill="1"/>
    <xf numFmtId="0" fontId="0" fillId="3" borderId="170" xfId="0" applyFill="1" applyBorder="1"/>
    <xf numFmtId="0" fontId="0" fillId="3" borderId="94" xfId="0" applyFill="1" applyBorder="1"/>
    <xf numFmtId="0" fontId="0" fillId="3" borderId="171" xfId="0" applyFill="1" applyBorder="1"/>
    <xf numFmtId="0" fontId="0" fillId="3" borderId="172" xfId="0" applyFill="1" applyBorder="1"/>
    <xf numFmtId="0" fontId="0" fillId="3" borderId="173" xfId="0" applyFill="1" applyBorder="1"/>
    <xf numFmtId="171" fontId="26" fillId="13" borderId="154" xfId="43" applyNumberFormat="1" applyFont="1" applyFill="1" applyBorder="1" applyAlignment="1">
      <alignment horizontal="center" vertical="center"/>
    </xf>
    <xf numFmtId="171" fontId="26" fillId="13" borderId="155" xfId="43" applyNumberFormat="1" applyFont="1" applyFill="1" applyBorder="1" applyAlignment="1">
      <alignment horizontal="center" vertical="center"/>
    </xf>
    <xf numFmtId="0" fontId="83" fillId="3" borderId="0" xfId="0" applyFont="1" applyFill="1" applyBorder="1" applyAlignment="1">
      <alignment horizontal="left" vertical="top" wrapText="1"/>
    </xf>
    <xf numFmtId="0" fontId="22" fillId="3" borderId="0" xfId="0" applyFont="1" applyFill="1" applyBorder="1" applyAlignment="1"/>
    <xf numFmtId="0" fontId="31" fillId="3" borderId="0" xfId="0" applyFont="1" applyFill="1" applyBorder="1" applyAlignment="1">
      <alignment horizontal="center" wrapText="1"/>
    </xf>
    <xf numFmtId="0" fontId="74" fillId="22" borderId="157" xfId="0" applyFont="1" applyFill="1" applyBorder="1"/>
    <xf numFmtId="171" fontId="74" fillId="22" borderId="154" xfId="43" applyNumberFormat="1" applyFont="1" applyFill="1" applyBorder="1" applyAlignment="1">
      <alignment horizontal="center"/>
    </xf>
    <xf numFmtId="43" fontId="61" fillId="22" borderId="0" xfId="43" applyFont="1" applyFill="1" applyBorder="1"/>
    <xf numFmtId="0" fontId="61" fillId="22" borderId="0" xfId="0" applyFont="1" applyFill="1" applyBorder="1"/>
    <xf numFmtId="0" fontId="0" fillId="22" borderId="0" xfId="0" applyFont="1" applyFill="1" applyBorder="1"/>
    <xf numFmtId="0" fontId="0" fillId="22" borderId="161" xfId="0" applyFont="1" applyFill="1" applyBorder="1"/>
    <xf numFmtId="0" fontId="61" fillId="22" borderId="154" xfId="0" applyFont="1" applyFill="1" applyBorder="1" applyAlignment="1">
      <alignment horizontal="center"/>
    </xf>
    <xf numFmtId="0" fontId="74" fillId="22" borderId="159" xfId="0" applyFont="1" applyFill="1" applyBorder="1"/>
    <xf numFmtId="171" fontId="74" fillId="22" borderId="0" xfId="43" applyNumberFormat="1" applyFont="1" applyFill="1" applyBorder="1"/>
    <xf numFmtId="0" fontId="61" fillId="22" borderId="0" xfId="0" applyFont="1" applyFill="1" applyBorder="1" applyAlignment="1">
      <alignment horizontal="center"/>
    </xf>
    <xf numFmtId="0" fontId="74" fillId="22" borderId="157" xfId="0" applyFont="1" applyFill="1" applyBorder="1" applyAlignment="1">
      <alignment horizontal="center" vertical="center" wrapText="1"/>
    </xf>
    <xf numFmtId="0" fontId="74" fillId="22" borderId="154" xfId="0" applyFont="1" applyFill="1" applyBorder="1" applyAlignment="1">
      <alignment horizontal="center" vertical="center" wrapText="1"/>
    </xf>
    <xf numFmtId="43" fontId="74" fillId="22" borderId="154" xfId="43" applyFont="1" applyFill="1" applyBorder="1" applyAlignment="1">
      <alignment horizontal="center" vertical="center" wrapText="1"/>
    </xf>
    <xf numFmtId="0" fontId="74" fillId="21" borderId="154" xfId="0" applyFont="1" applyFill="1" applyBorder="1" applyAlignment="1">
      <alignment vertical="center" wrapText="1"/>
    </xf>
    <xf numFmtId="0" fontId="74" fillId="21" borderId="154" xfId="0" applyFont="1" applyFill="1" applyBorder="1" applyAlignment="1">
      <alignment horizontal="center" vertical="center" wrapText="1"/>
    </xf>
    <xf numFmtId="43" fontId="74" fillId="21" borderId="154" xfId="43" applyFont="1" applyFill="1" applyBorder="1" applyAlignment="1">
      <alignment horizontal="center" vertical="center" wrapText="1"/>
    </xf>
    <xf numFmtId="43" fontId="74" fillId="21" borderId="158" xfId="43" applyFont="1" applyFill="1" applyBorder="1" applyAlignment="1">
      <alignment horizontal="center" vertical="center" wrapText="1"/>
    </xf>
    <xf numFmtId="0" fontId="61" fillId="22" borderId="157" xfId="0" applyFont="1" applyFill="1" applyBorder="1"/>
    <xf numFmtId="171" fontId="61" fillId="22" borderId="154" xfId="43" applyNumberFormat="1" applyFont="1" applyFill="1" applyBorder="1"/>
    <xf numFmtId="0" fontId="61" fillId="21" borderId="154" xfId="0" applyFont="1" applyFill="1" applyBorder="1" applyAlignment="1">
      <alignment horizontal="center"/>
    </xf>
    <xf numFmtId="171" fontId="61" fillId="21" borderId="154" xfId="43" applyNumberFormat="1" applyFont="1" applyFill="1" applyBorder="1" applyAlignment="1">
      <alignment wrapText="1"/>
    </xf>
    <xf numFmtId="171" fontId="61" fillId="21" borderId="154" xfId="0" applyNumberFormat="1" applyFont="1" applyFill="1" applyBorder="1" applyAlignment="1"/>
    <xf numFmtId="171" fontId="61" fillId="21" borderId="158" xfId="0" applyNumberFormat="1" applyFont="1" applyFill="1" applyBorder="1" applyAlignment="1"/>
    <xf numFmtId="0" fontId="87" fillId="3" borderId="0" xfId="0" applyFont="1" applyFill="1" applyBorder="1"/>
    <xf numFmtId="0" fontId="26" fillId="23" borderId="157" xfId="0" applyFont="1" applyFill="1" applyBorder="1"/>
    <xf numFmtId="171" fontId="26" fillId="23" borderId="154" xfId="43" applyNumberFormat="1" applyFont="1" applyFill="1" applyBorder="1" applyAlignment="1">
      <alignment horizontal="center"/>
    </xf>
    <xf numFmtId="49" fontId="77" fillId="22" borderId="162" xfId="0" applyNumberFormat="1" applyFont="1" applyFill="1" applyBorder="1"/>
    <xf numFmtId="43" fontId="31" fillId="22" borderId="159" xfId="43" applyFont="1" applyFill="1" applyBorder="1" applyAlignment="1">
      <alignment horizontal="left"/>
    </xf>
    <xf numFmtId="0" fontId="29" fillId="22" borderId="157" xfId="0" applyFont="1" applyFill="1" applyBorder="1"/>
    <xf numFmtId="49" fontId="21" fillId="17" borderId="36" xfId="0" applyNumberFormat="1" applyFont="1" applyFill="1" applyBorder="1" applyAlignment="1">
      <alignment horizontal="center"/>
    </xf>
    <xf numFmtId="0" fontId="87" fillId="3" borderId="0" xfId="0" applyFont="1" applyFill="1"/>
    <xf numFmtId="0" fontId="88" fillId="3" borderId="0" xfId="0" applyNumberFormat="1" applyFont="1" applyFill="1" applyBorder="1" applyAlignment="1">
      <alignment horizontal="left" vertical="top" wrapText="1"/>
    </xf>
    <xf numFmtId="0" fontId="31" fillId="3" borderId="0" xfId="0" applyFont="1" applyFill="1" applyBorder="1" applyAlignment="1"/>
    <xf numFmtId="0" fontId="0" fillId="6" borderId="154" xfId="0" applyFill="1" applyBorder="1"/>
    <xf numFmtId="171" fontId="26" fillId="21" borderId="163" xfId="0" applyNumberFormat="1" applyFont="1" applyFill="1" applyBorder="1"/>
    <xf numFmtId="0" fontId="26" fillId="21" borderId="154" xfId="0" applyFont="1" applyFill="1" applyBorder="1"/>
    <xf numFmtId="171" fontId="26" fillId="21" borderId="154" xfId="0" applyNumberFormat="1" applyFont="1" applyFill="1" applyBorder="1"/>
    <xf numFmtId="0" fontId="61" fillId="22" borderId="159" xfId="0" applyFont="1" applyFill="1" applyBorder="1"/>
    <xf numFmtId="171" fontId="61" fillId="22" borderId="0" xfId="43" applyNumberFormat="1" applyFont="1" applyFill="1" applyBorder="1"/>
    <xf numFmtId="0" fontId="31" fillId="3" borderId="0" xfId="0" applyFont="1" applyFill="1" applyBorder="1" applyAlignment="1">
      <alignment vertical="top" wrapText="1"/>
    </xf>
    <xf numFmtId="0" fontId="31" fillId="3" borderId="26" xfId="0" applyFont="1" applyFill="1" applyBorder="1" applyAlignment="1"/>
    <xf numFmtId="0" fontId="26" fillId="0" borderId="0" xfId="0" applyFont="1" applyFill="1" applyBorder="1" applyAlignment="1">
      <alignment vertical="center" wrapText="1"/>
    </xf>
    <xf numFmtId="0" fontId="26" fillId="21" borderId="154" xfId="0" applyFont="1" applyFill="1" applyBorder="1" applyAlignment="1">
      <alignment horizontal="center" vertical="center" wrapText="1"/>
    </xf>
    <xf numFmtId="0" fontId="61" fillId="22" borderId="154" xfId="43" applyNumberFormat="1" applyFont="1" applyFill="1" applyBorder="1" applyAlignment="1">
      <alignment horizontal="center"/>
    </xf>
    <xf numFmtId="0" fontId="61" fillId="0" borderId="154" xfId="43" applyNumberFormat="1" applyFont="1" applyFill="1" applyBorder="1" applyAlignment="1">
      <alignment horizontal="center"/>
    </xf>
    <xf numFmtId="0" fontId="61" fillId="0" borderId="154" xfId="43" applyNumberFormat="1" applyFont="1" applyBorder="1" applyAlignment="1">
      <alignment horizontal="center"/>
    </xf>
    <xf numFmtId="0" fontId="21" fillId="16" borderId="0" xfId="0" applyFont="1" applyFill="1" applyBorder="1" applyAlignment="1">
      <alignment horizontal="center"/>
    </xf>
    <xf numFmtId="0" fontId="22" fillId="13" borderId="0" xfId="0" applyFont="1" applyFill="1" applyBorder="1" applyAlignment="1">
      <alignment horizontal="center"/>
    </xf>
    <xf numFmtId="0" fontId="67" fillId="3" borderId="0" xfId="0" applyNumberFormat="1" applyFont="1" applyFill="1" applyAlignment="1">
      <alignment horizontal="left" vertical="center" wrapText="1"/>
    </xf>
    <xf numFmtId="0" fontId="17" fillId="3" borderId="46" xfId="0" applyFont="1" applyFill="1" applyBorder="1" applyAlignment="1">
      <alignment vertical="center" wrapText="1"/>
    </xf>
    <xf numFmtId="3" fontId="13" fillId="13" borderId="154" xfId="22" applyNumberFormat="1" applyFont="1" applyFill="1" applyBorder="1" applyAlignment="1">
      <alignment horizontal="center" wrapText="1"/>
    </xf>
    <xf numFmtId="3" fontId="13" fillId="13" borderId="32" xfId="0" applyNumberFormat="1" applyFont="1" applyFill="1" applyBorder="1"/>
    <xf numFmtId="0" fontId="90" fillId="3" borderId="0" xfId="1" applyFont="1" applyFill="1" applyBorder="1" applyAlignment="1" applyProtection="1">
      <alignment horizontal="center" vertical="center" wrapText="1"/>
    </xf>
    <xf numFmtId="0" fontId="0" fillId="3" borderId="0" xfId="0" applyFill="1" applyAlignment="1">
      <alignment horizontal="center"/>
    </xf>
    <xf numFmtId="0" fontId="92" fillId="3" borderId="5" xfId="0" applyFont="1" applyFill="1" applyBorder="1" applyAlignment="1">
      <alignment horizontal="center" vertical="center" wrapText="1"/>
    </xf>
    <xf numFmtId="0" fontId="92" fillId="3" borderId="174" xfId="0" applyFont="1" applyFill="1" applyBorder="1" applyAlignment="1">
      <alignment horizontal="center" vertical="center" wrapText="1"/>
    </xf>
    <xf numFmtId="14" fontId="2" fillId="3" borderId="154" xfId="0" applyNumberFormat="1" applyFont="1" applyFill="1" applyBorder="1" applyAlignment="1">
      <alignment horizontal="center" vertical="center" wrapText="1"/>
    </xf>
    <xf numFmtId="14" fontId="2" fillId="13" borderId="69" xfId="0" applyNumberFormat="1" applyFont="1" applyFill="1" applyBorder="1" applyAlignment="1">
      <alignment horizontal="center" vertical="center" wrapText="1"/>
    </xf>
    <xf numFmtId="0" fontId="2" fillId="3" borderId="24" xfId="0" applyFont="1" applyFill="1" applyBorder="1" applyAlignment="1">
      <alignment vertical="center" wrapText="1"/>
    </xf>
    <xf numFmtId="0" fontId="2" fillId="3" borderId="67" xfId="0" applyFont="1" applyFill="1" applyBorder="1" applyAlignment="1">
      <alignment vertical="center" wrapText="1"/>
    </xf>
    <xf numFmtId="0" fontId="28" fillId="3" borderId="0" xfId="0" applyFont="1" applyFill="1" applyAlignment="1">
      <alignment horizontal="center"/>
    </xf>
    <xf numFmtId="0" fontId="54" fillId="14" borderId="0" xfId="0" applyFont="1" applyFill="1" applyAlignment="1">
      <alignment horizontal="center"/>
    </xf>
    <xf numFmtId="0" fontId="52" fillId="3" borderId="0" xfId="0" applyFont="1" applyFill="1" applyAlignment="1">
      <alignment horizontal="center"/>
    </xf>
    <xf numFmtId="0" fontId="56" fillId="3" borderId="0" xfId="0" applyFont="1" applyFill="1" applyAlignment="1">
      <alignment horizontal="left" vertical="center" wrapText="1"/>
    </xf>
    <xf numFmtId="0" fontId="56" fillId="3" borderId="0" xfId="0" applyFont="1" applyFill="1" applyAlignment="1">
      <alignment horizontal="center" wrapText="1"/>
    </xf>
    <xf numFmtId="0" fontId="27" fillId="3" borderId="0" xfId="0" applyFont="1" applyFill="1" applyAlignment="1">
      <alignment horizontal="center" wrapText="1"/>
    </xf>
    <xf numFmtId="0" fontId="21" fillId="3" borderId="0" xfId="0" applyFont="1" applyFill="1" applyBorder="1" applyAlignment="1">
      <alignment horizontal="center" wrapText="1"/>
    </xf>
    <xf numFmtId="0" fontId="2" fillId="3" borderId="155" xfId="1" applyFont="1" applyFill="1" applyBorder="1" applyAlignment="1">
      <alignment horizontal="center"/>
    </xf>
    <xf numFmtId="0" fontId="2" fillId="3" borderId="153" xfId="1" applyFont="1" applyFill="1" applyBorder="1" applyAlignment="1">
      <alignment horizontal="center"/>
    </xf>
    <xf numFmtId="49" fontId="2" fillId="3" borderId="155" xfId="1" applyNumberFormat="1" applyFont="1" applyFill="1" applyBorder="1" applyAlignment="1">
      <alignment horizontal="left"/>
    </xf>
    <xf numFmtId="49" fontId="2" fillId="3" borderId="153" xfId="1" applyNumberFormat="1" applyFont="1" applyFill="1" applyBorder="1" applyAlignment="1">
      <alignment horizontal="left"/>
    </xf>
    <xf numFmtId="0" fontId="24" fillId="3" borderId="155" xfId="0" applyFont="1" applyFill="1" applyBorder="1" applyAlignment="1">
      <alignment horizontal="center" wrapText="1"/>
    </xf>
    <xf numFmtId="0" fontId="24" fillId="3" borderId="156" xfId="0" applyFont="1" applyFill="1" applyBorder="1" applyAlignment="1">
      <alignment horizontal="center" wrapText="1"/>
    </xf>
    <xf numFmtId="0" fontId="23" fillId="3" borderId="155" xfId="0" applyFont="1" applyFill="1" applyBorder="1" applyAlignment="1">
      <alignment horizontal="center" vertical="center"/>
    </xf>
    <xf numFmtId="0" fontId="23" fillId="3" borderId="156" xfId="0" applyFont="1" applyFill="1" applyBorder="1" applyAlignment="1">
      <alignment horizontal="center" vertical="center"/>
    </xf>
    <xf numFmtId="0" fontId="21" fillId="3" borderId="155" xfId="0" applyFont="1" applyFill="1" applyBorder="1" applyAlignment="1">
      <alignment horizontal="left"/>
    </xf>
    <xf numFmtId="0" fontId="21" fillId="3" borderId="156" xfId="0" applyFont="1" applyFill="1" applyBorder="1" applyAlignment="1">
      <alignment horizontal="left"/>
    </xf>
    <xf numFmtId="0" fontId="30" fillId="3" borderId="49" xfId="0" applyFont="1" applyFill="1" applyBorder="1" applyAlignment="1">
      <alignment horizontal="left" vertical="top" wrapText="1"/>
    </xf>
    <xf numFmtId="0" fontId="21" fillId="3" borderId="50" xfId="0" applyFont="1" applyFill="1" applyBorder="1" applyAlignment="1">
      <alignment horizontal="left" vertical="top" wrapText="1"/>
    </xf>
    <xf numFmtId="0" fontId="21" fillId="3" borderId="34" xfId="0" applyFont="1" applyFill="1" applyBorder="1" applyAlignment="1">
      <alignment horizontal="left" vertical="center" wrapText="1"/>
    </xf>
    <xf numFmtId="0" fontId="21" fillId="3" borderId="35" xfId="0" applyFont="1" applyFill="1" applyBorder="1" applyAlignment="1">
      <alignment horizontal="left" vertical="center" wrapText="1"/>
    </xf>
    <xf numFmtId="0" fontId="21" fillId="3" borderId="155" xfId="0" applyFont="1" applyFill="1" applyBorder="1" applyAlignment="1">
      <alignment horizontal="center" vertical="center"/>
    </xf>
    <xf numFmtId="0" fontId="21" fillId="3" borderId="156" xfId="0" applyFont="1" applyFill="1" applyBorder="1" applyAlignment="1">
      <alignment horizontal="center" vertical="center"/>
    </xf>
    <xf numFmtId="0" fontId="21" fillId="3" borderId="153" xfId="0" applyFont="1" applyFill="1" applyBorder="1" applyAlignment="1">
      <alignment horizontal="center" vertical="center"/>
    </xf>
    <xf numFmtId="44" fontId="21" fillId="3" borderId="155" xfId="0" applyNumberFormat="1" applyFont="1" applyFill="1" applyBorder="1" applyAlignment="1">
      <alignment horizontal="center"/>
    </xf>
    <xf numFmtId="44" fontId="21" fillId="3" borderId="153" xfId="0" applyNumberFormat="1" applyFont="1" applyFill="1" applyBorder="1" applyAlignment="1">
      <alignment horizontal="center"/>
    </xf>
    <xf numFmtId="0" fontId="21" fillId="8" borderId="0" xfId="0" applyFont="1" applyFill="1" applyBorder="1" applyAlignment="1">
      <alignment horizontal="center"/>
    </xf>
    <xf numFmtId="0" fontId="22" fillId="15" borderId="5" xfId="0" applyFont="1" applyFill="1" applyBorder="1" applyAlignment="1">
      <alignment horizontal="center" wrapText="1"/>
    </xf>
    <xf numFmtId="0" fontId="22" fillId="15" borderId="6" xfId="0" applyFont="1" applyFill="1" applyBorder="1" applyAlignment="1">
      <alignment horizontal="center" wrapText="1"/>
    </xf>
    <xf numFmtId="0" fontId="67" fillId="3" borderId="0" xfId="0" applyFont="1" applyFill="1" applyAlignment="1">
      <alignment horizontal="left" vertical="center" wrapText="1"/>
    </xf>
    <xf numFmtId="0" fontId="67" fillId="3" borderId="17" xfId="0" applyFont="1" applyFill="1" applyBorder="1" applyAlignment="1">
      <alignment horizontal="left" vertical="center" wrapText="1"/>
    </xf>
    <xf numFmtId="0" fontId="21" fillId="18" borderId="8" xfId="0" applyFont="1" applyFill="1" applyBorder="1" applyAlignment="1">
      <alignment horizontal="center"/>
    </xf>
    <xf numFmtId="0" fontId="21" fillId="18" borderId="0" xfId="0" applyFont="1" applyFill="1" applyBorder="1" applyAlignment="1">
      <alignment horizontal="center"/>
    </xf>
    <xf numFmtId="0" fontId="21" fillId="3" borderId="0" xfId="0" applyFont="1" applyFill="1" applyAlignment="1">
      <alignment horizontal="left" vertical="center" wrapText="1"/>
    </xf>
    <xf numFmtId="44" fontId="21" fillId="3" borderId="156" xfId="0" applyNumberFormat="1" applyFont="1" applyFill="1" applyBorder="1" applyAlignment="1">
      <alignment horizontal="center"/>
    </xf>
    <xf numFmtId="0" fontId="30" fillId="3" borderId="11" xfId="0" applyFont="1" applyFill="1" applyBorder="1" applyAlignment="1">
      <alignment horizontal="left" vertical="top" wrapText="1"/>
    </xf>
    <xf numFmtId="0" fontId="30" fillId="3" borderId="149" xfId="0" applyFont="1" applyFill="1" applyBorder="1" applyAlignment="1">
      <alignment horizontal="left" vertical="top" wrapText="1"/>
    </xf>
    <xf numFmtId="0" fontId="30" fillId="3" borderId="143" xfId="0" applyFont="1" applyFill="1" applyBorder="1" applyAlignment="1">
      <alignment horizontal="left" vertical="top" wrapText="1"/>
    </xf>
    <xf numFmtId="0" fontId="61" fillId="10" borderId="29" xfId="0" applyFont="1" applyFill="1" applyBorder="1" applyAlignment="1">
      <alignment horizontal="center" wrapText="1"/>
    </xf>
    <xf numFmtId="0" fontId="61" fillId="10" borderId="31" xfId="0" applyFont="1" applyFill="1" applyBorder="1" applyAlignment="1">
      <alignment horizontal="center" wrapText="1"/>
    </xf>
    <xf numFmtId="0" fontId="61" fillId="10" borderId="32" xfId="0" applyFont="1" applyFill="1" applyBorder="1" applyAlignment="1">
      <alignment horizontal="center" wrapText="1"/>
    </xf>
    <xf numFmtId="0" fontId="58" fillId="3" borderId="0" xfId="1" applyFont="1" applyFill="1" applyAlignment="1">
      <alignment horizontal="left" vertical="center" wrapText="1"/>
    </xf>
    <xf numFmtId="0" fontId="48" fillId="3" borderId="0" xfId="0" quotePrefix="1" applyFont="1" applyFill="1" applyBorder="1" applyAlignment="1">
      <alignment horizontal="center"/>
    </xf>
    <xf numFmtId="0" fontId="33" fillId="3" borderId="0" xfId="0" applyFont="1" applyFill="1" applyBorder="1" applyAlignment="1">
      <alignment horizontal="center"/>
    </xf>
    <xf numFmtId="0" fontId="57" fillId="3" borderId="155" xfId="0" applyFont="1" applyFill="1" applyBorder="1" applyAlignment="1">
      <alignment horizontal="center" vertical="center" wrapText="1"/>
    </xf>
    <xf numFmtId="0" fontId="57" fillId="3" borderId="153" xfId="0" applyFont="1" applyFill="1" applyBorder="1" applyAlignment="1">
      <alignment horizontal="center" vertical="center" wrapText="1"/>
    </xf>
    <xf numFmtId="0" fontId="33" fillId="3" borderId="11" xfId="0" applyFont="1" applyFill="1" applyBorder="1" applyAlignment="1">
      <alignment horizontal="left" vertical="top" wrapText="1"/>
    </xf>
    <xf numFmtId="0" fontId="57" fillId="19" borderId="154" xfId="0" applyFont="1" applyFill="1" applyBorder="1" applyAlignment="1">
      <alignment horizontal="center" vertical="center" wrapText="1"/>
    </xf>
    <xf numFmtId="0" fontId="0" fillId="3" borderId="154" xfId="0" applyFill="1" applyBorder="1" applyAlignment="1">
      <alignment horizontal="center" wrapText="1"/>
    </xf>
    <xf numFmtId="0" fontId="0" fillId="3" borderId="11" xfId="0" applyFill="1" applyBorder="1" applyAlignment="1">
      <alignment horizontal="center" wrapText="1"/>
    </xf>
    <xf numFmtId="0" fontId="0" fillId="3" borderId="149" xfId="0" applyFill="1" applyBorder="1" applyAlignment="1">
      <alignment horizontal="center" wrapText="1"/>
    </xf>
    <xf numFmtId="0" fontId="0" fillId="3" borderId="143" xfId="0" applyFill="1" applyBorder="1" applyAlignment="1">
      <alignment horizontal="center" wrapText="1"/>
    </xf>
    <xf numFmtId="0" fontId="34" fillId="0" borderId="24" xfId="1" quotePrefix="1" applyFont="1" applyBorder="1" applyAlignment="1">
      <alignment horizontal="left" vertical="top" wrapText="1"/>
    </xf>
    <xf numFmtId="0" fontId="34" fillId="0" borderId="12" xfId="1" quotePrefix="1" applyFont="1" applyBorder="1" applyAlignment="1">
      <alignment horizontal="left" vertical="top" wrapText="1"/>
    </xf>
    <xf numFmtId="0" fontId="34" fillId="0" borderId="149" xfId="1" quotePrefix="1" applyFont="1" applyBorder="1" applyAlignment="1">
      <alignment horizontal="left" vertical="top" wrapText="1"/>
    </xf>
    <xf numFmtId="0" fontId="34" fillId="0" borderId="21" xfId="1" quotePrefix="1" applyFont="1" applyBorder="1" applyAlignment="1">
      <alignment horizontal="left" vertical="top" wrapText="1"/>
    </xf>
    <xf numFmtId="0" fontId="57" fillId="3" borderId="11" xfId="0" applyFont="1" applyFill="1" applyBorder="1" applyAlignment="1">
      <alignment horizontal="center" vertical="center" wrapText="1"/>
    </xf>
    <xf numFmtId="0" fontId="57" fillId="3" borderId="149" xfId="0" applyFont="1" applyFill="1" applyBorder="1" applyAlignment="1">
      <alignment horizontal="center" vertical="center" wrapText="1"/>
    </xf>
    <xf numFmtId="0" fontId="57" fillId="3" borderId="143" xfId="0" applyFont="1" applyFill="1" applyBorder="1" applyAlignment="1">
      <alignment horizontal="center" vertical="center" wrapText="1"/>
    </xf>
    <xf numFmtId="0" fontId="12" fillId="3" borderId="59" xfId="40" applyFont="1" applyFill="1" applyBorder="1" applyAlignment="1" applyProtection="1">
      <alignment horizontal="left" vertical="center"/>
    </xf>
    <xf numFmtId="0" fontId="12" fillId="3" borderId="15" xfId="40" applyFont="1" applyFill="1" applyBorder="1" applyAlignment="1" applyProtection="1">
      <alignment horizontal="left" vertical="center"/>
    </xf>
    <xf numFmtId="0" fontId="44" fillId="9" borderId="29" xfId="40" applyFont="1" applyFill="1" applyBorder="1" applyAlignment="1" applyProtection="1">
      <alignment horizontal="left" vertical="center" wrapText="1"/>
    </xf>
    <xf numFmtId="0" fontId="44" fillId="9" borderId="32" xfId="40" applyFont="1" applyFill="1" applyBorder="1" applyAlignment="1" applyProtection="1">
      <alignment horizontal="left" vertical="center" wrapText="1"/>
    </xf>
    <xf numFmtId="0" fontId="43" fillId="6" borderId="29" xfId="40" applyFont="1" applyFill="1" applyBorder="1" applyAlignment="1" applyProtection="1">
      <alignment horizontal="left" vertical="center"/>
    </xf>
    <xf numFmtId="0" fontId="43" fillId="6" borderId="32" xfId="40" applyFont="1" applyFill="1" applyBorder="1" applyAlignment="1" applyProtection="1">
      <alignment horizontal="left" vertical="center"/>
    </xf>
    <xf numFmtId="0" fontId="21" fillId="3" borderId="51" xfId="0" applyFont="1" applyFill="1" applyBorder="1" applyAlignment="1">
      <alignment horizontal="left" vertical="top" wrapText="1"/>
    </xf>
    <xf numFmtId="0" fontId="43" fillId="6" borderId="16" xfId="40" applyFont="1" applyFill="1" applyBorder="1" applyAlignment="1" applyProtection="1">
      <alignment horizontal="left" vertical="center"/>
    </xf>
    <xf numFmtId="0" fontId="43" fillId="6" borderId="18" xfId="40" applyFont="1" applyFill="1" applyBorder="1" applyAlignment="1" applyProtection="1">
      <alignment horizontal="left" vertical="center"/>
    </xf>
    <xf numFmtId="0" fontId="12" fillId="3" borderId="145" xfId="40" applyFont="1" applyFill="1" applyBorder="1" applyAlignment="1" applyProtection="1">
      <alignment horizontal="left" vertical="center" wrapText="1"/>
    </xf>
    <xf numFmtId="0" fontId="12" fillId="3" borderId="47" xfId="40" applyFont="1" applyFill="1" applyBorder="1" applyAlignment="1" applyProtection="1">
      <alignment horizontal="left" vertical="center" wrapText="1"/>
    </xf>
    <xf numFmtId="0" fontId="34" fillId="0" borderId="156" xfId="1" quotePrefix="1" applyFont="1" applyBorder="1" applyAlignment="1">
      <alignment horizontal="left" vertical="top" wrapText="1"/>
    </xf>
    <xf numFmtId="0" fontId="34" fillId="0" borderId="150" xfId="1" quotePrefix="1" applyFont="1" applyBorder="1" applyAlignment="1">
      <alignment horizontal="left" vertical="top" wrapText="1"/>
    </xf>
    <xf numFmtId="0" fontId="30" fillId="3" borderId="155" xfId="0" applyFont="1" applyFill="1" applyBorder="1" applyAlignment="1">
      <alignment horizontal="left" vertical="top" wrapText="1"/>
    </xf>
    <xf numFmtId="0" fontId="30" fillId="3" borderId="156" xfId="0" applyFont="1" applyFill="1" applyBorder="1" applyAlignment="1">
      <alignment horizontal="left" vertical="top" wrapText="1"/>
    </xf>
    <xf numFmtId="0" fontId="30" fillId="3" borderId="153" xfId="0" applyFont="1" applyFill="1" applyBorder="1" applyAlignment="1">
      <alignment horizontal="left" vertical="top" wrapText="1"/>
    </xf>
    <xf numFmtId="0" fontId="45" fillId="10" borderId="29" xfId="0" applyFont="1" applyFill="1" applyBorder="1" applyAlignment="1">
      <alignment horizontal="center" wrapText="1"/>
    </xf>
    <xf numFmtId="0" fontId="45" fillId="10" borderId="31" xfId="0" applyFont="1" applyFill="1" applyBorder="1" applyAlignment="1">
      <alignment horizontal="center" wrapText="1"/>
    </xf>
    <xf numFmtId="0" fontId="45" fillId="10" borderId="32" xfId="0" applyFont="1" applyFill="1" applyBorder="1" applyAlignment="1">
      <alignment horizontal="center" wrapText="1"/>
    </xf>
    <xf numFmtId="0" fontId="25" fillId="2" borderId="0" xfId="1" applyFont="1" applyFill="1" applyAlignment="1">
      <alignment horizontal="left"/>
    </xf>
    <xf numFmtId="0" fontId="30" fillId="3" borderId="0" xfId="0" applyFont="1" applyFill="1" applyBorder="1" applyAlignment="1">
      <alignment horizontal="center" vertical="top" wrapText="1"/>
    </xf>
    <xf numFmtId="0" fontId="61" fillId="3" borderId="29" xfId="0" applyFont="1" applyFill="1" applyBorder="1" applyAlignment="1">
      <alignment horizontal="center" wrapText="1"/>
    </xf>
    <xf numFmtId="0" fontId="61" fillId="3" borderId="31" xfId="0" applyFont="1" applyFill="1" applyBorder="1" applyAlignment="1">
      <alignment horizontal="center" wrapText="1"/>
    </xf>
    <xf numFmtId="0" fontId="61" fillId="3" borderId="32" xfId="0" applyFont="1" applyFill="1" applyBorder="1" applyAlignment="1">
      <alignment horizontal="center" wrapText="1"/>
    </xf>
    <xf numFmtId="0" fontId="93" fillId="3" borderId="0" xfId="0" applyFont="1" applyFill="1" applyAlignment="1">
      <alignment horizontal="left" vertical="center"/>
    </xf>
    <xf numFmtId="0" fontId="51" fillId="3" borderId="5" xfId="0" applyFont="1" applyFill="1" applyBorder="1" applyAlignment="1">
      <alignment horizontal="center" vertical="center" wrapText="1"/>
    </xf>
    <xf numFmtId="0" fontId="51" fillId="3" borderId="7" xfId="0" applyFont="1" applyFill="1" applyBorder="1" applyAlignment="1">
      <alignment horizontal="center" vertical="center" wrapText="1"/>
    </xf>
    <xf numFmtId="0" fontId="51" fillId="3" borderId="16" xfId="0" applyFont="1" applyFill="1" applyBorder="1" applyAlignment="1">
      <alignment horizontal="center" vertical="center" wrapText="1"/>
    </xf>
    <xf numFmtId="0" fontId="51" fillId="3" borderId="18" xfId="0" applyFont="1" applyFill="1" applyBorder="1" applyAlignment="1">
      <alignment horizontal="center" vertical="center" wrapText="1"/>
    </xf>
    <xf numFmtId="0" fontId="91" fillId="3" borderId="0" xfId="0" applyFont="1" applyFill="1" applyBorder="1" applyAlignment="1">
      <alignment horizontal="left" vertical="center" wrapText="1"/>
    </xf>
    <xf numFmtId="0" fontId="92" fillId="3" borderId="72" xfId="0" applyFont="1" applyFill="1" applyBorder="1" applyAlignment="1">
      <alignment horizontal="center" vertical="center" wrapText="1"/>
    </xf>
    <xf numFmtId="0" fontId="92" fillId="3" borderId="175" xfId="0" applyFont="1" applyFill="1" applyBorder="1" applyAlignment="1">
      <alignment horizontal="center" vertical="center" wrapText="1"/>
    </xf>
    <xf numFmtId="0" fontId="2" fillId="3" borderId="15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69" xfId="0" applyFont="1" applyFill="1" applyBorder="1" applyAlignment="1">
      <alignment horizontal="center" vertical="center" wrapText="1"/>
    </xf>
    <xf numFmtId="0" fontId="2" fillId="3" borderId="70" xfId="0" applyFont="1" applyFill="1" applyBorder="1" applyAlignment="1">
      <alignment horizontal="center" vertical="center" wrapText="1"/>
    </xf>
    <xf numFmtId="0" fontId="31" fillId="3" borderId="0" xfId="0" applyFont="1" applyFill="1" applyBorder="1" applyAlignment="1">
      <alignment horizontal="left" vertical="top" wrapText="1"/>
    </xf>
    <xf numFmtId="0" fontId="26" fillId="21" borderId="155" xfId="0" applyFont="1" applyFill="1" applyBorder="1" applyAlignment="1">
      <alignment horizontal="center" vertical="center"/>
    </xf>
    <xf numFmtId="0" fontId="26" fillId="21" borderId="156" xfId="0" applyFont="1" applyFill="1" applyBorder="1" applyAlignment="1">
      <alignment horizontal="center" vertical="center"/>
    </xf>
    <xf numFmtId="0" fontId="59" fillId="3" borderId="13" xfId="0" applyFont="1" applyFill="1" applyBorder="1" applyAlignment="1">
      <alignment horizontal="left" vertical="top" wrapText="1"/>
    </xf>
    <xf numFmtId="0" fontId="33" fillId="3" borderId="26" xfId="0" applyFont="1" applyFill="1" applyBorder="1" applyAlignment="1">
      <alignment horizontal="left" vertical="top" wrapText="1"/>
    </xf>
    <xf numFmtId="0" fontId="33" fillId="3" borderId="148" xfId="0" applyFont="1" applyFill="1" applyBorder="1" applyAlignment="1">
      <alignment horizontal="left" vertical="top" wrapText="1"/>
    </xf>
    <xf numFmtId="0" fontId="33" fillId="3" borderId="145" xfId="0" applyFont="1" applyFill="1" applyBorder="1" applyAlignment="1">
      <alignment horizontal="left" vertical="top" wrapText="1"/>
    </xf>
    <xf numFmtId="0" fontId="33" fillId="3" borderId="0" xfId="0" applyFont="1" applyFill="1" applyBorder="1" applyAlignment="1">
      <alignment horizontal="left" vertical="top" wrapText="1"/>
    </xf>
    <xf numFmtId="0" fontId="33" fillId="3" borderId="47" xfId="0" applyFont="1" applyFill="1" applyBorder="1" applyAlignment="1">
      <alignment horizontal="left" vertical="top" wrapText="1"/>
    </xf>
    <xf numFmtId="0" fontId="33" fillId="3" borderId="59" xfId="0" applyFont="1" applyFill="1" applyBorder="1" applyAlignment="1">
      <alignment horizontal="left" vertical="top" wrapText="1"/>
    </xf>
    <xf numFmtId="0" fontId="33" fillId="3" borderId="20" xfId="0" applyFont="1" applyFill="1" applyBorder="1" applyAlignment="1">
      <alignment horizontal="left" vertical="top" wrapText="1"/>
    </xf>
    <xf numFmtId="0" fontId="33" fillId="3" borderId="15" xfId="0" applyFont="1" applyFill="1" applyBorder="1" applyAlignment="1">
      <alignment horizontal="left" vertical="top" wrapText="1"/>
    </xf>
    <xf numFmtId="0" fontId="79" fillId="17" borderId="0" xfId="0" applyFont="1" applyFill="1" applyBorder="1" applyAlignment="1">
      <alignment horizontal="center" vertical="center" wrapText="1"/>
    </xf>
    <xf numFmtId="0" fontId="88" fillId="3" borderId="0" xfId="0" applyNumberFormat="1" applyFont="1" applyFill="1" applyBorder="1" applyAlignment="1">
      <alignment horizontal="left" vertical="top" wrapText="1"/>
    </xf>
    <xf numFmtId="0" fontId="26" fillId="3" borderId="26" xfId="0" applyFont="1" applyFill="1" applyBorder="1" applyAlignment="1">
      <alignment horizontal="center" vertical="center"/>
    </xf>
    <xf numFmtId="0" fontId="26" fillId="3" borderId="0" xfId="0" applyFont="1" applyFill="1" applyBorder="1" applyAlignment="1">
      <alignment horizontal="center" vertical="center"/>
    </xf>
    <xf numFmtId="0" fontId="31" fillId="3" borderId="0" xfId="0" applyFont="1" applyFill="1" applyBorder="1" applyAlignment="1">
      <alignment horizontal="center" vertical="center" wrapText="1"/>
    </xf>
    <xf numFmtId="0" fontId="79" fillId="17" borderId="0" xfId="0" applyFont="1" applyFill="1" applyBorder="1" applyAlignment="1">
      <alignment horizontal="center"/>
    </xf>
    <xf numFmtId="0" fontId="31" fillId="3" borderId="0" xfId="0" applyFont="1" applyFill="1" applyBorder="1" applyAlignment="1">
      <alignment horizontal="center" wrapText="1"/>
    </xf>
    <xf numFmtId="0" fontId="26" fillId="21" borderId="153" xfId="0" applyFont="1" applyFill="1" applyBorder="1" applyAlignment="1">
      <alignment horizontal="center" vertical="center"/>
    </xf>
    <xf numFmtId="0" fontId="74" fillId="22" borderId="154" xfId="0" applyFont="1" applyFill="1" applyBorder="1" applyAlignment="1">
      <alignment horizontal="center" vertical="center"/>
    </xf>
    <xf numFmtId="0" fontId="74" fillId="22" borderId="158" xfId="0" applyFont="1" applyFill="1" applyBorder="1" applyAlignment="1">
      <alignment horizontal="center" vertical="center"/>
    </xf>
    <xf numFmtId="0" fontId="84" fillId="22" borderId="167" xfId="0" applyFont="1" applyFill="1" applyBorder="1" applyAlignment="1">
      <alignment horizontal="left" wrapText="1"/>
    </xf>
    <xf numFmtId="0" fontId="84" fillId="22" borderId="168" xfId="0" applyFont="1" applyFill="1" applyBorder="1" applyAlignment="1">
      <alignment horizontal="left" wrapText="1"/>
    </xf>
    <xf numFmtId="0" fontId="84" fillId="22" borderId="169" xfId="0" applyFont="1" applyFill="1" applyBorder="1" applyAlignment="1">
      <alignment horizontal="left" wrapText="1"/>
    </xf>
    <xf numFmtId="0" fontId="31" fillId="22" borderId="0" xfId="0" applyFont="1" applyFill="1" applyBorder="1" applyAlignment="1">
      <alignment horizontal="left" vertical="top" wrapText="1"/>
    </xf>
    <xf numFmtId="0" fontId="31" fillId="22" borderId="161" xfId="0" applyFont="1" applyFill="1" applyBorder="1" applyAlignment="1">
      <alignment horizontal="left" vertical="top" wrapText="1"/>
    </xf>
    <xf numFmtId="43" fontId="31" fillId="22" borderId="164" xfId="43" applyFont="1" applyFill="1" applyBorder="1" applyAlignment="1">
      <alignment horizontal="left" vertical="top" wrapText="1"/>
    </xf>
    <xf numFmtId="43" fontId="31" fillId="22" borderId="165" xfId="43" applyFont="1" applyFill="1" applyBorder="1" applyAlignment="1">
      <alignment horizontal="left" vertical="top" wrapText="1"/>
    </xf>
    <xf numFmtId="43" fontId="31" fillId="22" borderId="166" xfId="43" applyFont="1" applyFill="1" applyBorder="1" applyAlignment="1">
      <alignment horizontal="left" vertical="top" wrapText="1"/>
    </xf>
    <xf numFmtId="0" fontId="69" fillId="22" borderId="26" xfId="0" applyFont="1" applyFill="1" applyBorder="1" applyAlignment="1">
      <alignment horizontal="center"/>
    </xf>
    <xf numFmtId="0" fontId="69" fillId="22" borderId="160" xfId="0" applyFont="1" applyFill="1" applyBorder="1" applyAlignment="1">
      <alignment horizontal="center"/>
    </xf>
    <xf numFmtId="0" fontId="31" fillId="3" borderId="26" xfId="0" applyFont="1" applyFill="1" applyBorder="1" applyAlignment="1">
      <alignment horizontal="center"/>
    </xf>
    <xf numFmtId="0" fontId="60" fillId="22" borderId="0" xfId="0" applyFont="1" applyFill="1" applyBorder="1" applyAlignment="1">
      <alignment horizontal="center"/>
    </xf>
    <xf numFmtId="0" fontId="60" fillId="22" borderId="161" xfId="0" applyFont="1" applyFill="1" applyBorder="1" applyAlignment="1">
      <alignment horizontal="center"/>
    </xf>
    <xf numFmtId="43" fontId="31" fillId="3" borderId="0" xfId="43" applyFont="1" applyFill="1" applyBorder="1" applyAlignment="1">
      <alignment horizontal="left" wrapText="1"/>
    </xf>
    <xf numFmtId="0" fontId="31" fillId="0" borderId="0" xfId="0" applyFont="1" applyBorder="1" applyAlignment="1">
      <alignment horizontal="left" wrapText="1"/>
    </xf>
    <xf numFmtId="0" fontId="74" fillId="6" borderId="155" xfId="0" applyFont="1" applyFill="1" applyBorder="1" applyAlignment="1">
      <alignment horizontal="center" vertical="center"/>
    </xf>
    <xf numFmtId="0" fontId="74" fillId="6" borderId="156" xfId="0" applyFont="1" applyFill="1" applyBorder="1" applyAlignment="1">
      <alignment horizontal="center" vertical="center"/>
    </xf>
    <xf numFmtId="0" fontId="74" fillId="6" borderId="153" xfId="0" applyFont="1" applyFill="1" applyBorder="1" applyAlignment="1">
      <alignment horizontal="center" vertical="center"/>
    </xf>
    <xf numFmtId="0" fontId="11" fillId="3" borderId="0" xfId="0" applyFont="1" applyFill="1" applyBorder="1" applyAlignment="1">
      <alignment horizontal="center" vertical="top" wrapText="1"/>
    </xf>
    <xf numFmtId="0" fontId="49" fillId="3" borderId="0" xfId="0" applyFont="1" applyFill="1" applyBorder="1" applyAlignment="1">
      <alignment horizontal="left" vertical="center"/>
    </xf>
    <xf numFmtId="0" fontId="44" fillId="9" borderId="6" xfId="40" applyFont="1" applyFill="1" applyBorder="1" applyAlignment="1" applyProtection="1">
      <alignment horizontal="left" vertical="center" wrapText="1"/>
    </xf>
    <xf numFmtId="0" fontId="44" fillId="9" borderId="7" xfId="40" applyFont="1" applyFill="1" applyBorder="1" applyAlignment="1" applyProtection="1">
      <alignment horizontal="left" vertical="center" wrapText="1"/>
    </xf>
    <xf numFmtId="0" fontId="44" fillId="9" borderId="0" xfId="40" applyFont="1" applyFill="1" applyBorder="1" applyAlignment="1" applyProtection="1">
      <alignment horizontal="left" vertical="center" wrapText="1"/>
    </xf>
    <xf numFmtId="0" fontId="44" fillId="9" borderId="9" xfId="40" applyFont="1" applyFill="1" applyBorder="1" applyAlignment="1" applyProtection="1">
      <alignment horizontal="left" vertical="center" wrapText="1"/>
    </xf>
    <xf numFmtId="0" fontId="13" fillId="0" borderId="77" xfId="22" applyNumberFormat="1" applyFont="1" applyBorder="1" applyAlignment="1">
      <alignment horizontal="center" vertical="center" wrapText="1"/>
    </xf>
    <xf numFmtId="0" fontId="13" fillId="0" borderId="144" xfId="22" applyNumberFormat="1" applyFont="1" applyBorder="1" applyAlignment="1">
      <alignment horizontal="center" vertical="center" wrapText="1"/>
    </xf>
    <xf numFmtId="0" fontId="7" fillId="9" borderId="5" xfId="40" applyFont="1" applyFill="1" applyBorder="1" applyAlignment="1" applyProtection="1">
      <alignment horizontal="left" vertical="center"/>
    </xf>
    <xf numFmtId="0" fontId="7" fillId="9" borderId="6" xfId="40" applyFont="1" applyFill="1" applyBorder="1" applyAlignment="1" applyProtection="1">
      <alignment horizontal="left" vertical="center"/>
    </xf>
    <xf numFmtId="0" fontId="7" fillId="9" borderId="19" xfId="40" applyFont="1" applyFill="1" applyBorder="1" applyAlignment="1" applyProtection="1">
      <alignment horizontal="left" vertical="center"/>
    </xf>
    <xf numFmtId="0" fontId="7" fillId="9" borderId="20" xfId="40" applyFont="1" applyFill="1" applyBorder="1" applyAlignment="1" applyProtection="1">
      <alignment horizontal="left" vertical="center"/>
    </xf>
    <xf numFmtId="0" fontId="7" fillId="9" borderId="146" xfId="40" applyFont="1" applyFill="1" applyBorder="1" applyAlignment="1" applyProtection="1">
      <alignment horizontal="left" vertical="center"/>
    </xf>
    <xf numFmtId="0" fontId="7" fillId="9" borderId="16" xfId="40" applyFont="1" applyFill="1" applyBorder="1" applyAlignment="1" applyProtection="1">
      <alignment horizontal="left" vertical="center"/>
    </xf>
    <xf numFmtId="0" fontId="7" fillId="9" borderId="17" xfId="40" applyFont="1" applyFill="1" applyBorder="1" applyAlignment="1" applyProtection="1">
      <alignment horizontal="left" vertical="center"/>
    </xf>
    <xf numFmtId="0" fontId="7" fillId="9" borderId="147" xfId="40" applyFont="1" applyFill="1" applyBorder="1" applyAlignment="1" applyProtection="1">
      <alignment horizontal="left" vertical="center"/>
    </xf>
    <xf numFmtId="0" fontId="44" fillId="9" borderId="5" xfId="40" applyFont="1" applyFill="1" applyBorder="1" applyAlignment="1" applyProtection="1">
      <alignment horizontal="left" vertical="center" wrapText="1"/>
    </xf>
    <xf numFmtId="0" fontId="44" fillId="9" borderId="16" xfId="40" applyFont="1" applyFill="1" applyBorder="1" applyAlignment="1" applyProtection="1">
      <alignment horizontal="left" vertical="center" wrapText="1"/>
    </xf>
    <xf numFmtId="0" fontId="44" fillId="9" borderId="17" xfId="40" applyFont="1" applyFill="1" applyBorder="1" applyAlignment="1" applyProtection="1">
      <alignment horizontal="left" vertical="center" wrapText="1"/>
    </xf>
    <xf numFmtId="0" fontId="44" fillId="9" borderId="18" xfId="40" applyFont="1" applyFill="1" applyBorder="1" applyAlignment="1" applyProtection="1">
      <alignment horizontal="left" vertical="center" wrapText="1"/>
    </xf>
    <xf numFmtId="0" fontId="12" fillId="3" borderId="105" xfId="40" applyFont="1" applyFill="1" applyBorder="1" applyAlignment="1" applyProtection="1">
      <alignment horizontal="left" vertical="center" wrapText="1" indent="2"/>
    </xf>
    <xf numFmtId="0" fontId="12" fillId="3" borderId="84" xfId="40" applyFont="1" applyFill="1" applyBorder="1" applyAlignment="1" applyProtection="1">
      <alignment horizontal="left" vertical="center" wrapText="1" indent="2"/>
    </xf>
    <xf numFmtId="0" fontId="12" fillId="3" borderId="116" xfId="40" applyFont="1" applyFill="1" applyBorder="1" applyAlignment="1" applyProtection="1">
      <alignment horizontal="left" vertical="center" wrapText="1" indent="2"/>
    </xf>
    <xf numFmtId="0" fontId="7" fillId="6" borderId="29" xfId="0" applyFont="1" applyFill="1" applyBorder="1" applyAlignment="1">
      <alignment horizontal="left"/>
    </xf>
    <xf numFmtId="0" fontId="7" fillId="6" borderId="31" xfId="0" applyFont="1" applyFill="1" applyBorder="1" applyAlignment="1">
      <alignment horizontal="left"/>
    </xf>
    <xf numFmtId="0" fontId="7" fillId="6" borderId="56" xfId="0" applyFont="1" applyFill="1" applyBorder="1" applyAlignment="1">
      <alignment horizontal="left"/>
    </xf>
    <xf numFmtId="0" fontId="7" fillId="6" borderId="29" xfId="40" applyFont="1" applyFill="1" applyBorder="1" applyAlignment="1" applyProtection="1">
      <alignment horizontal="left" vertical="center"/>
    </xf>
    <xf numFmtId="0" fontId="7" fillId="6" borderId="31" xfId="40" applyFont="1" applyFill="1" applyBorder="1" applyAlignment="1" applyProtection="1">
      <alignment horizontal="left" vertical="center"/>
    </xf>
    <xf numFmtId="0" fontId="44" fillId="9" borderId="146" xfId="40" applyFont="1" applyFill="1" applyBorder="1" applyAlignment="1" applyProtection="1">
      <alignment horizontal="left" vertical="center" wrapText="1"/>
    </xf>
    <xf numFmtId="0" fontId="44" fillId="9" borderId="20" xfId="40" applyFont="1" applyFill="1" applyBorder="1" applyAlignment="1" applyProtection="1">
      <alignment horizontal="left" vertical="center" wrapText="1"/>
    </xf>
    <xf numFmtId="0" fontId="44" fillId="9" borderId="15" xfId="40" applyFont="1" applyFill="1" applyBorder="1" applyAlignment="1" applyProtection="1">
      <alignment horizontal="left" vertical="center" wrapText="1"/>
    </xf>
  </cellXfs>
  <cellStyles count="44">
    <cellStyle name="AZ" xfId="29"/>
    <cellStyle name="Date" xfId="30"/>
    <cellStyle name="En-tête 1" xfId="31"/>
    <cellStyle name="En-tête 2" xfId="32"/>
    <cellStyle name="Euro" xfId="4"/>
    <cellStyle name="Financier0" xfId="33"/>
    <cellStyle name="Lien hypertexte 2" xfId="23"/>
    <cellStyle name="Milliers" xfId="43" builtinId="3"/>
    <cellStyle name="Milliers 2" xfId="5"/>
    <cellStyle name="Milliers 3" xfId="25"/>
    <cellStyle name="Milliers_Pigalys" xfId="22"/>
    <cellStyle name="Milliers_Pigalys 2" xfId="27"/>
    <cellStyle name="Modifiable" xfId="34"/>
    <cellStyle name="Monétaire 2" xfId="21"/>
    <cellStyle name="Monétaire0" xfId="35"/>
    <cellStyle name="Normal" xfId="0" builtinId="0"/>
    <cellStyle name="Normal 2" xfId="1"/>
    <cellStyle name="Normal 3" xfId="6"/>
    <cellStyle name="Normal 3 2" xfId="40"/>
    <cellStyle name="p wg 10c" xfId="7"/>
    <cellStyle name="p wg 10c 2" xfId="8"/>
    <cellStyle name="Pourcentage 2" xfId="24"/>
    <cellStyle name="Pourcentage 2 2" xfId="36"/>
    <cellStyle name="Pourcentage 3" xfId="26"/>
    <cellStyle name="Pourcentage 4" xfId="28"/>
    <cellStyle name="RLMB 1" xfId="37"/>
    <cellStyle name="Style 1" xfId="9"/>
    <cellStyle name="Style 150" xfId="10"/>
    <cellStyle name="Style 2" xfId="3"/>
    <cellStyle name="Style 3" xfId="11"/>
    <cellStyle name="Style 3 centré" xfId="12"/>
    <cellStyle name="Style 4" xfId="13"/>
    <cellStyle name="Style 5" xfId="2"/>
    <cellStyle name="Style 6" xfId="14"/>
    <cellStyle name="Style 7" xfId="15"/>
    <cellStyle name="Style 8" xfId="16"/>
    <cellStyle name="Style 9" xfId="17"/>
    <cellStyle name="tab4" xfId="18"/>
    <cellStyle name="tableau 6" xfId="19"/>
    <cellStyle name="tableau 6 2" xfId="41"/>
    <cellStyle name="tableau 6 3" xfId="42"/>
    <cellStyle name="Virgule fixe" xfId="38"/>
    <cellStyle name="vrai pour tableau" xfId="20"/>
    <cellStyle name="Währung" xfId="39"/>
  </cellStyles>
  <dxfs count="0"/>
  <tableStyles count="0" defaultTableStyle="TableStyleMedium9" defaultPivotStyle="PivotStyleLight16"/>
  <colors>
    <mruColors>
      <color rgb="FFCCFF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695325</xdr:colOff>
      <xdr:row>0</xdr:row>
      <xdr:rowOff>104775</xdr:rowOff>
    </xdr:from>
    <xdr:to>
      <xdr:col>6</xdr:col>
      <xdr:colOff>1638300</xdr:colOff>
      <xdr:row>1</xdr:row>
      <xdr:rowOff>647700</xdr:rowOff>
    </xdr:to>
    <xdr:pic>
      <xdr:nvPicPr>
        <xdr:cNvPr id="95234" name="Image 257"/>
        <xdr:cNvPicPr>
          <a:picLocks noChangeAspect="1" noChangeArrowheads="1"/>
        </xdr:cNvPicPr>
      </xdr:nvPicPr>
      <xdr:blipFill>
        <a:blip xmlns:r="http://schemas.openxmlformats.org/officeDocument/2006/relationships" r:embed="rId1" cstate="print"/>
        <a:srcRect/>
        <a:stretch>
          <a:fillRect/>
        </a:stretch>
      </xdr:blipFill>
      <xdr:spPr bwMode="auto">
        <a:xfrm>
          <a:off x="4505325" y="104775"/>
          <a:ext cx="1704975" cy="733425"/>
        </a:xfrm>
        <a:prstGeom prst="rect">
          <a:avLst/>
        </a:prstGeom>
        <a:noFill/>
      </xdr:spPr>
    </xdr:pic>
    <xdr:clientData/>
  </xdr:twoCellAnchor>
  <xdr:twoCellAnchor>
    <xdr:from>
      <xdr:col>3</xdr:col>
      <xdr:colOff>352425</xdr:colOff>
      <xdr:row>0</xdr:row>
      <xdr:rowOff>19050</xdr:rowOff>
    </xdr:from>
    <xdr:to>
      <xdr:col>4</xdr:col>
      <xdr:colOff>447675</xdr:colOff>
      <xdr:row>1</xdr:row>
      <xdr:rowOff>647700</xdr:rowOff>
    </xdr:to>
    <xdr:pic>
      <xdr:nvPicPr>
        <xdr:cNvPr id="95235" name="Image 5" descr="Description : _Pic6"/>
        <xdr:cNvPicPr>
          <a:picLocks noChangeAspect="1" noChangeArrowheads="1"/>
        </xdr:cNvPicPr>
      </xdr:nvPicPr>
      <xdr:blipFill>
        <a:blip xmlns:r="http://schemas.openxmlformats.org/officeDocument/2006/relationships" r:embed="rId2" cstate="print"/>
        <a:srcRect/>
        <a:stretch>
          <a:fillRect/>
        </a:stretch>
      </xdr:blipFill>
      <xdr:spPr bwMode="auto">
        <a:xfrm>
          <a:off x="2638425" y="19050"/>
          <a:ext cx="857250" cy="819150"/>
        </a:xfrm>
        <a:prstGeom prst="rect">
          <a:avLst/>
        </a:prstGeom>
        <a:noFill/>
      </xdr:spPr>
    </xdr:pic>
    <xdr:clientData/>
  </xdr:twoCellAnchor>
  <xdr:twoCellAnchor>
    <xdr:from>
      <xdr:col>0</xdr:col>
      <xdr:colOff>142875</xdr:colOff>
      <xdr:row>0</xdr:row>
      <xdr:rowOff>123825</xdr:rowOff>
    </xdr:from>
    <xdr:to>
      <xdr:col>1</xdr:col>
      <xdr:colOff>142875</xdr:colOff>
      <xdr:row>1</xdr:row>
      <xdr:rowOff>476250</xdr:rowOff>
    </xdr:to>
    <xdr:pic>
      <xdr:nvPicPr>
        <xdr:cNvPr id="95233" name="Image 7"/>
        <xdr:cNvPicPr>
          <a:picLocks noChangeAspect="1" noChangeArrowheads="1"/>
        </xdr:cNvPicPr>
      </xdr:nvPicPr>
      <xdr:blipFill>
        <a:blip xmlns:r="http://schemas.openxmlformats.org/officeDocument/2006/relationships" r:embed="rId3" cstate="print"/>
        <a:srcRect/>
        <a:stretch>
          <a:fillRect/>
        </a:stretch>
      </xdr:blipFill>
      <xdr:spPr bwMode="auto">
        <a:xfrm>
          <a:off x="142875" y="123825"/>
          <a:ext cx="762000" cy="5429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8659</xdr:colOff>
      <xdr:row>59</xdr:row>
      <xdr:rowOff>77932</xdr:rowOff>
    </xdr:from>
    <xdr:to>
      <xdr:col>10</xdr:col>
      <xdr:colOff>0</xdr:colOff>
      <xdr:row>59</xdr:row>
      <xdr:rowOff>85725</xdr:rowOff>
    </xdr:to>
    <xdr:cxnSp macro="">
      <xdr:nvCxnSpPr>
        <xdr:cNvPr id="6" name="Connecteur droit avec flèche 5"/>
        <xdr:cNvCxnSpPr/>
      </xdr:nvCxnSpPr>
      <xdr:spPr>
        <a:xfrm>
          <a:off x="8659" y="12774757"/>
          <a:ext cx="6868391" cy="7793"/>
        </a:xfrm>
        <a:prstGeom prst="straightConnector1">
          <a:avLst/>
        </a:prstGeom>
        <a:ln w="38100">
          <a:solidFill>
            <a:schemeClr val="tx1"/>
          </a:solidFill>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468130</xdr:colOff>
      <xdr:row>41</xdr:row>
      <xdr:rowOff>37428</xdr:rowOff>
    </xdr:from>
    <xdr:to>
      <xdr:col>4</xdr:col>
      <xdr:colOff>469718</xdr:colOff>
      <xdr:row>42</xdr:row>
      <xdr:rowOff>110697</xdr:rowOff>
    </xdr:to>
    <xdr:cxnSp macro="">
      <xdr:nvCxnSpPr>
        <xdr:cNvPr id="5" name="Connecteur droit avec flèche 4"/>
        <xdr:cNvCxnSpPr/>
      </xdr:nvCxnSpPr>
      <xdr:spPr>
        <a:xfrm rot="5400000">
          <a:off x="3297116" y="9664211"/>
          <a:ext cx="263769" cy="1588"/>
        </a:xfrm>
        <a:prstGeom prst="straightConnector1">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22410</xdr:colOff>
      <xdr:row>9</xdr:row>
      <xdr:rowOff>333375</xdr:rowOff>
    </xdr:from>
    <xdr:to>
      <xdr:col>4</xdr:col>
      <xdr:colOff>454410</xdr:colOff>
      <xdr:row>13</xdr:row>
      <xdr:rowOff>247650</xdr:rowOff>
    </xdr:to>
    <xdr:sp macro="" textlink="">
      <xdr:nvSpPr>
        <xdr:cNvPr id="2" name="Flèche courbée vers la gauche 1"/>
        <xdr:cNvSpPr/>
      </xdr:nvSpPr>
      <xdr:spPr>
        <a:xfrm>
          <a:off x="10118910" y="3371850"/>
          <a:ext cx="432000" cy="127635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solidFill>
              <a:schemeClr val="tx1"/>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sheetPr>
    <tabColor rgb="FF7030A0"/>
  </sheetPr>
  <dimension ref="A1:L40"/>
  <sheetViews>
    <sheetView tabSelected="1" view="pageLayout" zoomScaleSheetLayoutView="100" workbookViewId="0">
      <selection activeCell="C33" sqref="C33"/>
    </sheetView>
  </sheetViews>
  <sheetFormatPr baseColWidth="10" defaultRowHeight="15"/>
  <cols>
    <col min="7" max="7" width="25.28515625" customWidth="1"/>
    <col min="8" max="8" width="7.7109375" customWidth="1"/>
  </cols>
  <sheetData>
    <row r="1" spans="1:7">
      <c r="A1" s="28"/>
      <c r="B1" s="28"/>
      <c r="C1" s="361" t="s">
        <v>133</v>
      </c>
      <c r="D1" s="28"/>
      <c r="E1" s="361" t="s">
        <v>134</v>
      </c>
      <c r="F1" s="28"/>
      <c r="G1" s="28"/>
    </row>
    <row r="2" spans="1:7" s="354" customFormat="1" ht="90.75" customHeight="1">
      <c r="A2" s="28"/>
      <c r="B2" s="28"/>
      <c r="C2" s="361"/>
      <c r="D2" s="28"/>
      <c r="E2" s="361"/>
      <c r="F2" s="28"/>
      <c r="G2" s="28"/>
    </row>
    <row r="3" spans="1:7" ht="18">
      <c r="A3" s="674" t="s">
        <v>135</v>
      </c>
      <c r="B3" s="674"/>
      <c r="C3" s="674"/>
      <c r="D3" s="674"/>
      <c r="E3" s="674"/>
      <c r="F3" s="674"/>
      <c r="G3" s="674"/>
    </row>
    <row r="4" spans="1:7" ht="18">
      <c r="A4" s="674" t="s">
        <v>287</v>
      </c>
      <c r="B4" s="674"/>
      <c r="C4" s="674"/>
      <c r="D4" s="674"/>
      <c r="E4" s="674"/>
      <c r="F4" s="674"/>
      <c r="G4" s="674"/>
    </row>
    <row r="5" spans="1:7" ht="18">
      <c r="A5" s="362"/>
      <c r="B5" s="28"/>
      <c r="C5" s="28"/>
      <c r="D5" s="28"/>
      <c r="E5" s="28"/>
      <c r="F5" s="28"/>
      <c r="G5" s="28"/>
    </row>
    <row r="6" spans="1:7">
      <c r="A6" s="363"/>
      <c r="B6" s="28"/>
      <c r="C6" s="28"/>
      <c r="D6" s="28"/>
      <c r="E6" s="28"/>
      <c r="F6" s="28"/>
      <c r="G6" s="28"/>
    </row>
    <row r="7" spans="1:7" ht="23.25">
      <c r="A7" s="673" t="s">
        <v>136</v>
      </c>
      <c r="B7" s="673"/>
      <c r="C7" s="673"/>
      <c r="D7" s="673"/>
      <c r="E7" s="673"/>
      <c r="F7" s="673"/>
      <c r="G7" s="673"/>
    </row>
    <row r="8" spans="1:7">
      <c r="A8" s="364"/>
      <c r="B8" s="28"/>
      <c r="C8" s="28"/>
      <c r="D8" s="28"/>
      <c r="E8" s="28"/>
      <c r="F8" s="28"/>
      <c r="G8" s="28"/>
    </row>
    <row r="9" spans="1:7">
      <c r="A9" s="364"/>
      <c r="B9" s="28"/>
      <c r="C9" s="28"/>
      <c r="D9" s="28"/>
      <c r="E9" s="28"/>
      <c r="F9" s="28"/>
      <c r="G9" s="28"/>
    </row>
    <row r="10" spans="1:7">
      <c r="A10" s="364"/>
      <c r="B10" s="28"/>
      <c r="C10" s="28"/>
      <c r="D10" s="28"/>
      <c r="E10" s="28"/>
      <c r="F10" s="28"/>
      <c r="G10" s="28"/>
    </row>
    <row r="11" spans="1:7" ht="70.5" customHeight="1">
      <c r="A11" s="675" t="s">
        <v>288</v>
      </c>
      <c r="B11" s="675"/>
      <c r="C11" s="675"/>
      <c r="D11" s="675"/>
      <c r="E11" s="675"/>
      <c r="F11" s="675"/>
      <c r="G11" s="675"/>
    </row>
    <row r="12" spans="1:7" ht="15.75">
      <c r="A12" s="365"/>
      <c r="B12" s="366"/>
      <c r="C12" s="366"/>
      <c r="D12" s="366"/>
      <c r="E12" s="366"/>
      <c r="F12" s="366"/>
      <c r="G12" s="366"/>
    </row>
    <row r="13" spans="1:7" ht="15.75">
      <c r="A13" s="676" t="s">
        <v>289</v>
      </c>
      <c r="B13" s="676"/>
      <c r="C13" s="676"/>
      <c r="D13" s="676"/>
      <c r="E13" s="676"/>
      <c r="F13" s="676"/>
      <c r="G13" s="676"/>
    </row>
    <row r="14" spans="1:7">
      <c r="A14" s="367"/>
      <c r="B14" s="366"/>
      <c r="C14" s="366"/>
      <c r="D14" s="366"/>
      <c r="E14" s="366"/>
      <c r="F14" s="366"/>
      <c r="G14" s="366"/>
    </row>
    <row r="15" spans="1:7" ht="15.75">
      <c r="A15" s="677" t="s">
        <v>144</v>
      </c>
      <c r="B15" s="677"/>
      <c r="C15" s="677"/>
      <c r="D15" s="677"/>
      <c r="E15" s="677"/>
      <c r="F15" s="677"/>
      <c r="G15" s="677"/>
    </row>
    <row r="16" spans="1:7">
      <c r="A16" s="28"/>
      <c r="B16" s="28"/>
      <c r="C16" s="28"/>
      <c r="D16" s="28"/>
      <c r="E16" s="28"/>
      <c r="F16" s="28"/>
      <c r="G16" s="28"/>
    </row>
    <row r="17" spans="1:12" ht="19.5" customHeight="1">
      <c r="A17" s="369" t="s">
        <v>290</v>
      </c>
      <c r="B17" s="369"/>
      <c r="C17" s="369"/>
      <c r="D17" s="369"/>
      <c r="E17" s="369"/>
      <c r="F17" s="369"/>
      <c r="G17" s="369"/>
    </row>
    <row r="18" spans="1:12" ht="19.5" customHeight="1">
      <c r="A18" s="370" t="s">
        <v>137</v>
      </c>
      <c r="B18" s="28" t="s">
        <v>163</v>
      </c>
      <c r="C18" s="28"/>
      <c r="D18" s="28"/>
      <c r="E18" s="28"/>
      <c r="F18" s="28"/>
      <c r="G18" s="28"/>
    </row>
    <row r="19" spans="1:12" ht="19.5" customHeight="1">
      <c r="A19" s="370" t="s">
        <v>138</v>
      </c>
      <c r="B19" s="28" t="s">
        <v>384</v>
      </c>
      <c r="C19" s="28"/>
      <c r="D19" s="28"/>
      <c r="E19" s="28"/>
      <c r="F19" s="28"/>
      <c r="G19" s="28"/>
    </row>
    <row r="20" spans="1:12" ht="19.5" customHeight="1">
      <c r="A20" s="370" t="s">
        <v>139</v>
      </c>
      <c r="B20" s="28" t="s">
        <v>164</v>
      </c>
      <c r="C20" s="28"/>
      <c r="D20" s="28"/>
      <c r="E20" s="430" t="s">
        <v>162</v>
      </c>
      <c r="F20" s="28"/>
      <c r="G20" s="28"/>
    </row>
    <row r="21" spans="1:12" s="354" customFormat="1" ht="19.5" customHeight="1">
      <c r="A21" s="370" t="s">
        <v>140</v>
      </c>
      <c r="B21" s="28" t="s">
        <v>212</v>
      </c>
      <c r="C21" s="28"/>
      <c r="D21" s="28"/>
      <c r="E21" s="430"/>
      <c r="F21" s="28"/>
      <c r="G21" s="28"/>
    </row>
    <row r="22" spans="1:12" s="354" customFormat="1" ht="19.5" customHeight="1">
      <c r="A22" s="370" t="s">
        <v>141</v>
      </c>
      <c r="B22" s="28" t="s">
        <v>213</v>
      </c>
      <c r="C22" s="28"/>
      <c r="D22" s="28"/>
      <c r="E22" s="28"/>
      <c r="F22" s="28"/>
      <c r="G22" s="429" t="s">
        <v>286</v>
      </c>
    </row>
    <row r="23" spans="1:12" s="354" customFormat="1" ht="19.5" customHeight="1">
      <c r="A23" s="370" t="s">
        <v>142</v>
      </c>
      <c r="B23" s="28" t="s">
        <v>389</v>
      </c>
      <c r="C23" s="28"/>
      <c r="D23" s="28"/>
      <c r="E23" s="430"/>
      <c r="F23" s="28"/>
      <c r="G23" s="429"/>
    </row>
    <row r="24" spans="1:12" ht="19.5" customHeight="1">
      <c r="A24" s="369" t="s">
        <v>383</v>
      </c>
      <c r="B24" s="368"/>
      <c r="C24" s="368"/>
      <c r="D24" s="368"/>
      <c r="E24" s="368"/>
      <c r="F24" s="368"/>
      <c r="G24" s="368"/>
    </row>
    <row r="25" spans="1:12" ht="19.5" customHeight="1">
      <c r="A25" s="370" t="s">
        <v>143</v>
      </c>
      <c r="B25" s="28" t="s">
        <v>385</v>
      </c>
      <c r="C25" s="28"/>
      <c r="D25" s="28"/>
      <c r="E25" s="430"/>
      <c r="F25" s="430"/>
      <c r="G25" s="430"/>
    </row>
    <row r="26" spans="1:12" ht="19.5" customHeight="1">
      <c r="A26" s="370" t="s">
        <v>390</v>
      </c>
      <c r="B26" s="28" t="s">
        <v>387</v>
      </c>
      <c r="C26" s="28"/>
      <c r="D26" s="28"/>
      <c r="E26" s="430"/>
      <c r="F26" s="430"/>
      <c r="G26" s="430"/>
    </row>
    <row r="27" spans="1:12" ht="19.5" customHeight="1">
      <c r="A27" s="28"/>
      <c r="B27" s="28"/>
      <c r="C27" s="28"/>
      <c r="D27" s="28"/>
      <c r="E27" s="28"/>
      <c r="F27" s="28"/>
      <c r="G27" s="28"/>
    </row>
    <row r="28" spans="1:12">
      <c r="A28" s="28"/>
      <c r="B28" s="28"/>
      <c r="C28" s="28"/>
      <c r="D28" s="28"/>
      <c r="E28" s="28"/>
      <c r="F28" s="28"/>
      <c r="G28" s="28"/>
      <c r="H28" s="354"/>
      <c r="I28" s="354"/>
      <c r="J28" s="354"/>
      <c r="K28" s="354"/>
    </row>
    <row r="29" spans="1:12">
      <c r="A29" s="28"/>
      <c r="B29" s="28"/>
      <c r="C29" s="28"/>
      <c r="D29" s="28"/>
      <c r="E29" s="28"/>
      <c r="F29" s="28"/>
      <c r="G29" s="28"/>
      <c r="H29" s="354"/>
      <c r="I29" s="354"/>
      <c r="J29" s="354"/>
      <c r="K29" s="354"/>
      <c r="L29" s="49"/>
    </row>
    <row r="30" spans="1:12" ht="15.75" thickBot="1">
      <c r="A30" s="28"/>
      <c r="B30" s="28"/>
      <c r="C30" s="28"/>
      <c r="D30" s="28"/>
      <c r="E30" s="28"/>
      <c r="F30" s="28"/>
      <c r="G30" s="28"/>
    </row>
    <row r="31" spans="1:12" ht="15.75" thickBot="1">
      <c r="A31" s="28"/>
      <c r="B31" s="482"/>
      <c r="C31" s="28"/>
      <c r="D31" s="672" t="s">
        <v>261</v>
      </c>
      <c r="E31" s="672"/>
      <c r="F31" s="672"/>
      <c r="G31" s="672"/>
    </row>
    <row r="32" spans="1:12">
      <c r="A32" s="28"/>
      <c r="B32" s="28"/>
      <c r="C32" s="28"/>
      <c r="D32" s="28"/>
      <c r="E32" s="28"/>
      <c r="F32" s="28"/>
      <c r="G32" s="28"/>
    </row>
    <row r="33" spans="1:7">
      <c r="A33" s="28"/>
      <c r="B33" s="28"/>
      <c r="C33" s="28"/>
      <c r="D33" s="28"/>
      <c r="E33" s="28"/>
      <c r="F33" s="28"/>
      <c r="G33" s="28"/>
    </row>
    <row r="34" spans="1:7">
      <c r="A34" s="28"/>
      <c r="B34" s="28"/>
      <c r="C34" s="28"/>
      <c r="D34" s="28"/>
      <c r="E34" s="28"/>
      <c r="F34" s="28"/>
      <c r="G34" s="28"/>
    </row>
    <row r="35" spans="1:7">
      <c r="A35" s="37"/>
      <c r="B35" s="37"/>
      <c r="C35" s="37"/>
      <c r="D35" s="37"/>
      <c r="E35" s="37"/>
      <c r="F35" s="37"/>
      <c r="G35" s="37"/>
    </row>
    <row r="36" spans="1:7">
      <c r="A36" s="37"/>
      <c r="B36" s="37"/>
      <c r="C36" s="37"/>
      <c r="D36" s="37"/>
      <c r="E36" s="37"/>
      <c r="F36" s="37"/>
      <c r="G36" s="37"/>
    </row>
    <row r="37" spans="1:7">
      <c r="A37" s="37"/>
      <c r="B37" s="37"/>
      <c r="C37" s="37"/>
      <c r="D37" s="37"/>
      <c r="E37" s="37"/>
      <c r="F37" s="37"/>
      <c r="G37" s="37"/>
    </row>
    <row r="38" spans="1:7">
      <c r="A38" s="37"/>
      <c r="B38" s="37"/>
      <c r="C38" s="37"/>
      <c r="D38" s="37"/>
      <c r="E38" s="37"/>
      <c r="F38" s="37"/>
      <c r="G38" s="37"/>
    </row>
    <row r="39" spans="1:7">
      <c r="A39" s="37"/>
      <c r="B39" s="37"/>
      <c r="C39" s="37"/>
      <c r="D39" s="37"/>
      <c r="E39" s="37"/>
      <c r="F39" s="37"/>
      <c r="G39" s="37"/>
    </row>
    <row r="40" spans="1:7">
      <c r="A40" s="37"/>
      <c r="B40" s="37"/>
      <c r="C40" s="37"/>
      <c r="D40" s="37"/>
      <c r="E40" s="37"/>
      <c r="F40" s="37"/>
      <c r="G40" s="37"/>
    </row>
  </sheetData>
  <mergeCells count="7">
    <mergeCell ref="D31:G31"/>
    <mergeCell ref="A7:G7"/>
    <mergeCell ref="A3:G3"/>
    <mergeCell ref="A4:G4"/>
    <mergeCell ref="A11:G11"/>
    <mergeCell ref="A13:G13"/>
    <mergeCell ref="A15:G15"/>
  </mergeCells>
  <pageMargins left="0.25" right="0.25" top="0.75" bottom="0.75" header="0.3" footer="0.3"/>
  <pageSetup paperSize="9" orientation="portrait" copies="3" r:id="rId1"/>
  <headerFooter>
    <oddFooter>&amp;C&amp;A&amp;R&amp;N/&amp;N</oddFooter>
  </headerFooter>
  <drawing r:id="rId2"/>
</worksheet>
</file>

<file path=xl/worksheets/sheet10.xml><?xml version="1.0" encoding="utf-8"?>
<worksheet xmlns="http://schemas.openxmlformats.org/spreadsheetml/2006/main" xmlns:r="http://schemas.openxmlformats.org/officeDocument/2006/relationships">
  <sheetPr codeName="Feuil5">
    <tabColor rgb="FF92D050"/>
  </sheetPr>
  <dimension ref="A1:P140"/>
  <sheetViews>
    <sheetView zoomScale="85" zoomScaleNormal="85" zoomScaleSheetLayoutView="120" workbookViewId="0">
      <selection activeCell="A5" sqref="A5:I5"/>
    </sheetView>
  </sheetViews>
  <sheetFormatPr baseColWidth="10" defaultColWidth="0" defaultRowHeight="1.5" customHeight="1" zeroHeight="1"/>
  <cols>
    <col min="1" max="1" width="12.5703125" customWidth="1"/>
    <col min="2" max="2" width="2.140625" customWidth="1"/>
    <col min="3" max="3" width="16.42578125" customWidth="1"/>
    <col min="4" max="4" width="10" customWidth="1"/>
    <col min="5" max="5" width="12.7109375" customWidth="1"/>
    <col min="6" max="6" width="9.85546875" customWidth="1"/>
    <col min="7" max="7" width="11.42578125" customWidth="1"/>
    <col min="8" max="8" width="10" customWidth="1"/>
    <col min="9" max="9" width="12.5703125" customWidth="1"/>
    <col min="10" max="12" width="11.42578125" style="37" hidden="1" customWidth="1"/>
    <col min="13" max="13" width="0" style="37" hidden="1" customWidth="1"/>
    <col min="14" max="16" width="0" hidden="1" customWidth="1"/>
    <col min="17" max="16384" width="11.42578125" hidden="1"/>
  </cols>
  <sheetData>
    <row r="1" spans="1:16" ht="15.75" thickBot="1">
      <c r="A1" s="28"/>
      <c r="B1" s="28"/>
      <c r="C1" s="28"/>
      <c r="D1" s="28"/>
      <c r="E1" s="28"/>
      <c r="F1" s="28"/>
      <c r="G1" s="28"/>
      <c r="H1" s="28"/>
      <c r="I1" s="28"/>
    </row>
    <row r="2" spans="1:16" ht="15">
      <c r="A2" s="450" t="s">
        <v>80</v>
      </c>
      <c r="B2" s="451"/>
      <c r="C2" s="451" t="s">
        <v>79</v>
      </c>
      <c r="D2" s="452"/>
      <c r="E2" s="451"/>
      <c r="F2" s="451" t="s">
        <v>6</v>
      </c>
      <c r="G2" s="451"/>
      <c r="H2" s="451" t="s">
        <v>78</v>
      </c>
      <c r="I2" s="453"/>
    </row>
    <row r="3" spans="1:16" ht="15.75" thickBot="1">
      <c r="A3" s="454" t="s">
        <v>302</v>
      </c>
      <c r="B3" s="455"/>
      <c r="C3" s="455"/>
      <c r="D3" s="455"/>
      <c r="E3" s="455"/>
      <c r="F3" s="455">
        <f>NOM_PORTEUR</f>
        <v>0</v>
      </c>
      <c r="G3" s="455"/>
      <c r="H3" s="455">
        <f>'FICHE 1 - Donnees Cles'!I18</f>
        <v>0</v>
      </c>
      <c r="I3" s="456"/>
    </row>
    <row r="4" spans="1:16" ht="15">
      <c r="A4" s="28"/>
      <c r="B4" s="28"/>
      <c r="C4" s="28"/>
      <c r="D4" s="28"/>
      <c r="E4" s="28"/>
      <c r="F4" s="28"/>
      <c r="G4" s="28"/>
      <c r="H4" s="28"/>
      <c r="I4" s="28"/>
    </row>
    <row r="5" spans="1:16" ht="122.25" customHeight="1">
      <c r="A5" s="689" t="s">
        <v>371</v>
      </c>
      <c r="B5" s="690"/>
      <c r="C5" s="690"/>
      <c r="D5" s="690"/>
      <c r="E5" s="690"/>
      <c r="F5" s="690"/>
      <c r="G5" s="690"/>
      <c r="H5" s="690"/>
      <c r="I5" s="737"/>
    </row>
    <row r="6" spans="1:16" ht="6.75" customHeight="1">
      <c r="A6" s="33"/>
      <c r="B6" s="34"/>
      <c r="C6" s="34"/>
      <c r="D6" s="34"/>
      <c r="E6" s="34"/>
      <c r="F6" s="34"/>
      <c r="G6" s="34"/>
      <c r="H6" s="34"/>
      <c r="I6" s="34"/>
    </row>
    <row r="7" spans="1:16" s="5" customFormat="1" ht="15.75">
      <c r="A7" s="16" t="s">
        <v>126</v>
      </c>
      <c r="B7" s="17"/>
      <c r="C7" s="17"/>
      <c r="D7" s="17"/>
      <c r="E7" s="17"/>
      <c r="F7" s="17"/>
      <c r="G7" s="17"/>
      <c r="H7" s="17"/>
      <c r="I7" s="17"/>
      <c r="J7" s="29"/>
      <c r="K7" s="29"/>
      <c r="L7" s="29"/>
      <c r="M7" s="29"/>
    </row>
    <row r="8" spans="1:16" s="37" customFormat="1" ht="6" customHeight="1">
      <c r="A8" s="139"/>
      <c r="B8" s="139"/>
      <c r="C8" s="139"/>
      <c r="D8" s="139"/>
      <c r="E8" s="139"/>
      <c r="F8" s="139"/>
      <c r="G8" s="139"/>
      <c r="H8" s="139"/>
      <c r="I8" s="139"/>
    </row>
    <row r="9" spans="1:16" ht="12.75" customHeight="1">
      <c r="A9" s="807" t="s">
        <v>92</v>
      </c>
      <c r="B9" s="807"/>
      <c r="C9" s="807"/>
      <c r="D9" s="36"/>
      <c r="E9" s="516"/>
      <c r="F9" s="34"/>
      <c r="G9" s="36" t="s">
        <v>93</v>
      </c>
      <c r="H9" s="34"/>
      <c r="I9" s="503" t="e">
        <f>ANNEE_N</f>
        <v>#VALUE!</v>
      </c>
    </row>
    <row r="10" spans="1:16" ht="25.5" customHeight="1">
      <c r="A10" s="808" t="s">
        <v>127</v>
      </c>
      <c r="B10" s="808"/>
      <c r="C10" s="808"/>
      <c r="D10" s="808"/>
      <c r="E10" s="808"/>
      <c r="F10" s="808"/>
      <c r="G10" s="808"/>
      <c r="H10" s="808"/>
      <c r="I10" s="808"/>
    </row>
    <row r="11" spans="1:16" s="5" customFormat="1" ht="15.75">
      <c r="A11" s="16" t="s">
        <v>91</v>
      </c>
      <c r="B11" s="17"/>
      <c r="C11" s="17"/>
      <c r="D11" s="17"/>
      <c r="E11" s="17"/>
      <c r="F11" s="17"/>
      <c r="G11" s="17"/>
      <c r="H11" s="17"/>
      <c r="I11" s="17"/>
      <c r="J11" s="29"/>
      <c r="K11" s="29"/>
      <c r="L11" s="29"/>
      <c r="M11" s="29"/>
    </row>
    <row r="12" spans="1:16" ht="10.5" customHeight="1" thickBot="1">
      <c r="A12" s="28"/>
      <c r="B12" s="28"/>
      <c r="C12" s="28"/>
      <c r="D12" s="28"/>
      <c r="E12" s="28"/>
      <c r="F12" s="28"/>
      <c r="G12" s="28"/>
      <c r="H12" s="28"/>
      <c r="I12" s="28"/>
    </row>
    <row r="13" spans="1:16" ht="17.25" customHeight="1">
      <c r="A13" s="823" t="s">
        <v>112</v>
      </c>
      <c r="B13" s="809"/>
      <c r="C13" s="809"/>
      <c r="D13" s="810"/>
      <c r="E13" s="71" t="s">
        <v>8</v>
      </c>
      <c r="F13" s="71" t="s">
        <v>7</v>
      </c>
      <c r="G13" s="71" t="s">
        <v>9</v>
      </c>
      <c r="H13" s="71" t="s">
        <v>10</v>
      </c>
      <c r="I13" s="72" t="s">
        <v>15</v>
      </c>
    </row>
    <row r="14" spans="1:16" ht="15.75" thickBot="1">
      <c r="A14" s="824"/>
      <c r="B14" s="825"/>
      <c r="C14" s="825"/>
      <c r="D14" s="826"/>
      <c r="E14" s="73" t="e">
        <f>I9-1</f>
        <v>#VALUE!</v>
      </c>
      <c r="F14" s="73" t="e">
        <f>I9</f>
        <v>#VALUE!</v>
      </c>
      <c r="G14" s="73" t="e">
        <f>F14+1</f>
        <v>#VALUE!</v>
      </c>
      <c r="H14" s="73" t="e">
        <f>F14+2</f>
        <v>#VALUE!</v>
      </c>
      <c r="I14" s="74" t="e">
        <f>F14+3</f>
        <v>#VALUE!</v>
      </c>
      <c r="P14" s="35"/>
    </row>
    <row r="15" spans="1:16" ht="15">
      <c r="A15" s="75" t="s">
        <v>16</v>
      </c>
      <c r="B15" s="76"/>
      <c r="C15" s="76"/>
      <c r="D15" s="77"/>
      <c r="E15" s="78"/>
      <c r="F15" s="78"/>
      <c r="G15" s="78"/>
      <c r="H15" s="78"/>
      <c r="I15" s="79"/>
    </row>
    <row r="16" spans="1:16" ht="15">
      <c r="A16" s="80" t="s">
        <v>17</v>
      </c>
      <c r="B16" s="81"/>
      <c r="C16" s="81"/>
      <c r="D16" s="82"/>
      <c r="E16" s="83"/>
      <c r="F16" s="83"/>
      <c r="G16" s="83"/>
      <c r="H16" s="83"/>
      <c r="I16" s="84"/>
    </row>
    <row r="17" spans="1:9" ht="15">
      <c r="A17" s="85" t="s">
        <v>94</v>
      </c>
      <c r="B17" s="86"/>
      <c r="C17" s="86"/>
      <c r="D17" s="87" t="s">
        <v>2</v>
      </c>
      <c r="E17" s="88"/>
      <c r="F17" s="88"/>
      <c r="G17" s="88"/>
      <c r="H17" s="88"/>
      <c r="I17" s="89"/>
    </row>
    <row r="18" spans="1:9" ht="15">
      <c r="A18" s="40" t="s">
        <v>18</v>
      </c>
      <c r="B18" s="39"/>
      <c r="C18" s="39"/>
      <c r="D18" s="347" t="s">
        <v>95</v>
      </c>
      <c r="E18" s="152">
        <f>E15+E17</f>
        <v>0</v>
      </c>
      <c r="F18" s="152">
        <f>F15+F17</f>
        <v>0</v>
      </c>
      <c r="G18" s="152">
        <f>G15+G17</f>
        <v>0</v>
      </c>
      <c r="H18" s="152">
        <f>H15+H17</f>
        <v>0</v>
      </c>
      <c r="I18" s="153">
        <f>I15+I17</f>
        <v>0</v>
      </c>
    </row>
    <row r="19" spans="1:9" ht="15">
      <c r="A19" s="1" t="s">
        <v>96</v>
      </c>
      <c r="B19" s="46"/>
      <c r="C19" s="46"/>
      <c r="D19" s="348" t="s">
        <v>2</v>
      </c>
      <c r="E19" s="47"/>
      <c r="F19" s="47"/>
      <c r="G19" s="47"/>
      <c r="H19" s="47"/>
      <c r="I19" s="48"/>
    </row>
    <row r="20" spans="1:9" ht="15">
      <c r="A20" s="41" t="s">
        <v>19</v>
      </c>
      <c r="B20" s="39"/>
      <c r="C20" s="39"/>
      <c r="D20" s="347" t="s">
        <v>95</v>
      </c>
      <c r="E20" s="152">
        <f>E18-E19</f>
        <v>0</v>
      </c>
      <c r="F20" s="152">
        <f t="shared" ref="F20:I20" si="0">F18-F19</f>
        <v>0</v>
      </c>
      <c r="G20" s="152">
        <f t="shared" si="0"/>
        <v>0</v>
      </c>
      <c r="H20" s="152">
        <f t="shared" si="0"/>
        <v>0</v>
      </c>
      <c r="I20" s="153">
        <f t="shared" si="0"/>
        <v>0</v>
      </c>
    </row>
    <row r="21" spans="1:9" ht="15">
      <c r="A21" s="1" t="s">
        <v>11</v>
      </c>
      <c r="B21" s="46"/>
      <c r="C21" s="46"/>
      <c r="D21" s="348" t="s">
        <v>2</v>
      </c>
      <c r="E21" s="47"/>
      <c r="F21" s="47"/>
      <c r="G21" s="47"/>
      <c r="H21" s="47"/>
      <c r="I21" s="48"/>
    </row>
    <row r="22" spans="1:9" ht="15">
      <c r="A22" s="41" t="s">
        <v>20</v>
      </c>
      <c r="B22" s="39"/>
      <c r="C22" s="39"/>
      <c r="D22" s="347" t="s">
        <v>95</v>
      </c>
      <c r="E22" s="152">
        <f>E20-E21</f>
        <v>0</v>
      </c>
      <c r="F22" s="152">
        <f>F20-F21</f>
        <v>0</v>
      </c>
      <c r="G22" s="152">
        <f>G20-G21</f>
        <v>0</v>
      </c>
      <c r="H22" s="152">
        <f>H20-H21</f>
        <v>0</v>
      </c>
      <c r="I22" s="154"/>
    </row>
    <row r="23" spans="1:9" ht="15">
      <c r="A23" s="90" t="s">
        <v>21</v>
      </c>
      <c r="B23" s="91"/>
      <c r="C23" s="91"/>
      <c r="D23" s="92" t="s">
        <v>97</v>
      </c>
      <c r="E23" s="93"/>
      <c r="F23" s="93"/>
      <c r="G23" s="93"/>
      <c r="H23" s="93"/>
      <c r="I23" s="94"/>
    </row>
    <row r="24" spans="1:9" ht="15">
      <c r="A24" s="95" t="s">
        <v>12</v>
      </c>
      <c r="B24" s="81"/>
      <c r="C24" s="81"/>
      <c r="D24" s="96" t="s">
        <v>2</v>
      </c>
      <c r="E24" s="83"/>
      <c r="F24" s="83"/>
      <c r="G24" s="83"/>
      <c r="H24" s="83"/>
      <c r="I24" s="84"/>
    </row>
    <row r="25" spans="1:9" ht="15">
      <c r="A25" s="85" t="s">
        <v>13</v>
      </c>
      <c r="B25" s="86"/>
      <c r="C25" s="86"/>
      <c r="D25" s="87" t="s">
        <v>2</v>
      </c>
      <c r="E25" s="88"/>
      <c r="F25" s="88"/>
      <c r="G25" s="88"/>
      <c r="H25" s="88"/>
      <c r="I25" s="89"/>
    </row>
    <row r="26" spans="1:9" ht="15">
      <c r="A26" s="41" t="s">
        <v>22</v>
      </c>
      <c r="B26" s="39"/>
      <c r="C26" s="39"/>
      <c r="D26" s="347" t="s">
        <v>95</v>
      </c>
      <c r="E26" s="152">
        <f>E22+E23-E24-E25</f>
        <v>0</v>
      </c>
      <c r="F26" s="152">
        <f>F22+F23-F24-F25</f>
        <v>0</v>
      </c>
      <c r="G26" s="152">
        <f>G22+G23-G24-G25</f>
        <v>0</v>
      </c>
      <c r="H26" s="152">
        <f>H22+H23-H24-H25</f>
        <v>0</v>
      </c>
      <c r="I26" s="154"/>
    </row>
    <row r="27" spans="1:9" ht="15">
      <c r="A27" s="90" t="s">
        <v>23</v>
      </c>
      <c r="B27" s="91"/>
      <c r="C27" s="91"/>
      <c r="D27" s="92" t="s">
        <v>2</v>
      </c>
      <c r="E27" s="93"/>
      <c r="F27" s="93"/>
      <c r="G27" s="93"/>
      <c r="H27" s="93"/>
      <c r="I27" s="94"/>
    </row>
    <row r="28" spans="1:9" ht="15">
      <c r="A28" s="95" t="s">
        <v>24</v>
      </c>
      <c r="B28" s="81"/>
      <c r="C28" s="81"/>
      <c r="D28" s="96" t="s">
        <v>2</v>
      </c>
      <c r="E28" s="83"/>
      <c r="F28" s="83"/>
      <c r="G28" s="83"/>
      <c r="H28" s="83"/>
      <c r="I28" s="84"/>
    </row>
    <row r="29" spans="1:9" ht="15">
      <c r="A29" s="95" t="s">
        <v>114</v>
      </c>
      <c r="B29" s="81"/>
      <c r="C29" s="81"/>
      <c r="D29" s="96" t="s">
        <v>97</v>
      </c>
      <c r="E29" s="83"/>
      <c r="F29" s="83"/>
      <c r="G29" s="83"/>
      <c r="H29" s="83"/>
      <c r="I29" s="84"/>
    </row>
    <row r="30" spans="1:9" ht="15">
      <c r="A30" s="95" t="s">
        <v>115</v>
      </c>
      <c r="B30" s="81"/>
      <c r="C30" s="81"/>
      <c r="D30" s="96" t="s">
        <v>97</v>
      </c>
      <c r="E30" s="83"/>
      <c r="F30" s="83"/>
      <c r="G30" s="83"/>
      <c r="H30" s="83"/>
      <c r="I30" s="84"/>
    </row>
    <row r="31" spans="1:9" ht="15">
      <c r="A31" s="85" t="s">
        <v>3</v>
      </c>
      <c r="B31" s="86"/>
      <c r="C31" s="86"/>
      <c r="D31" s="87" t="s">
        <v>97</v>
      </c>
      <c r="E31" s="88"/>
      <c r="F31" s="88"/>
      <c r="G31" s="88"/>
      <c r="H31" s="88"/>
      <c r="I31" s="89"/>
    </row>
    <row r="32" spans="1:9" ht="15">
      <c r="A32" s="41" t="s">
        <v>86</v>
      </c>
      <c r="B32" s="39"/>
      <c r="C32" s="39"/>
      <c r="D32" s="347" t="s">
        <v>95</v>
      </c>
      <c r="E32" s="152">
        <f>E26-E27-E28+E30+E29+E31</f>
        <v>0</v>
      </c>
      <c r="F32" s="152">
        <f t="shared" ref="F32:I32" si="1">F26-F27-F28+F30+F29+F31</f>
        <v>0</v>
      </c>
      <c r="G32" s="152">
        <f t="shared" si="1"/>
        <v>0</v>
      </c>
      <c r="H32" s="152">
        <f t="shared" si="1"/>
        <v>0</v>
      </c>
      <c r="I32" s="153">
        <f t="shared" si="1"/>
        <v>0</v>
      </c>
    </row>
    <row r="33" spans="1:13" ht="15">
      <c r="A33" s="90" t="s">
        <v>87</v>
      </c>
      <c r="B33" s="91"/>
      <c r="C33" s="91"/>
      <c r="D33" s="92" t="s">
        <v>97</v>
      </c>
      <c r="E33" s="93"/>
      <c r="F33" s="93"/>
      <c r="G33" s="93"/>
      <c r="H33" s="93"/>
      <c r="I33" s="94"/>
    </row>
    <row r="34" spans="1:13" ht="15">
      <c r="A34" s="85" t="s">
        <v>88</v>
      </c>
      <c r="B34" s="86"/>
      <c r="C34" s="86"/>
      <c r="D34" s="87" t="s">
        <v>2</v>
      </c>
      <c r="E34" s="88"/>
      <c r="F34" s="88"/>
      <c r="G34" s="88"/>
      <c r="H34" s="88"/>
      <c r="I34" s="89"/>
    </row>
    <row r="35" spans="1:13" ht="15">
      <c r="A35" s="41" t="s">
        <v>89</v>
      </c>
      <c r="B35" s="39"/>
      <c r="C35" s="39"/>
      <c r="D35" s="347" t="s">
        <v>95</v>
      </c>
      <c r="E35" s="152">
        <f>E33-E34</f>
        <v>0</v>
      </c>
      <c r="F35" s="152">
        <f>F33-F34</f>
        <v>0</v>
      </c>
      <c r="G35" s="152">
        <f>G33-G34</f>
        <v>0</v>
      </c>
      <c r="H35" s="152">
        <f>H33-H34</f>
        <v>0</v>
      </c>
      <c r="I35" s="154"/>
    </row>
    <row r="36" spans="1:13" ht="15">
      <c r="A36" s="41" t="s">
        <v>25</v>
      </c>
      <c r="B36" s="39"/>
      <c r="C36" s="39"/>
      <c r="D36" s="347" t="s">
        <v>95</v>
      </c>
      <c r="E36" s="152">
        <f>E32+E35</f>
        <v>0</v>
      </c>
      <c r="F36" s="152">
        <f>F32+F35</f>
        <v>0</v>
      </c>
      <c r="G36" s="152">
        <f>G32+G35</f>
        <v>0</v>
      </c>
      <c r="H36" s="152">
        <f>H32+H35</f>
        <v>0</v>
      </c>
      <c r="I36" s="154"/>
    </row>
    <row r="37" spans="1:13" ht="15">
      <c r="A37" s="97" t="s">
        <v>27</v>
      </c>
      <c r="B37" s="98"/>
      <c r="C37" s="98"/>
      <c r="D37" s="99"/>
      <c r="E37" s="93"/>
      <c r="F37" s="93"/>
      <c r="G37" s="93"/>
      <c r="H37" s="93"/>
      <c r="I37" s="94"/>
    </row>
    <row r="38" spans="1:13" ht="15" customHeight="1">
      <c r="A38" s="95" t="s">
        <v>28</v>
      </c>
      <c r="B38" s="81"/>
      <c r="C38" s="81"/>
      <c r="D38" s="96" t="s">
        <v>2</v>
      </c>
      <c r="E38" s="83"/>
      <c r="F38" s="83"/>
      <c r="G38" s="83"/>
      <c r="H38" s="83"/>
      <c r="I38" s="84"/>
    </row>
    <row r="39" spans="1:13" ht="15">
      <c r="A39" s="85" t="s">
        <v>29</v>
      </c>
      <c r="B39" s="86"/>
      <c r="C39" s="86"/>
      <c r="D39" s="87" t="s">
        <v>2</v>
      </c>
      <c r="E39" s="88"/>
      <c r="F39" s="88"/>
      <c r="G39" s="88"/>
      <c r="H39" s="88"/>
      <c r="I39" s="89"/>
    </row>
    <row r="40" spans="1:13" ht="15.75" thickBot="1">
      <c r="A40" s="349" t="s">
        <v>30</v>
      </c>
      <c r="B40" s="350"/>
      <c r="C40" s="350"/>
      <c r="D40" s="351"/>
      <c r="E40" s="352">
        <f>E36+E37-E38-E39</f>
        <v>0</v>
      </c>
      <c r="F40" s="352">
        <f t="shared" ref="F40:I40" si="2">F36+F37-F38-F39</f>
        <v>0</v>
      </c>
      <c r="G40" s="352">
        <f t="shared" si="2"/>
        <v>0</v>
      </c>
      <c r="H40" s="352">
        <f t="shared" si="2"/>
        <v>0</v>
      </c>
      <c r="I40" s="353">
        <f t="shared" si="2"/>
        <v>0</v>
      </c>
    </row>
    <row r="41" spans="1:13" s="28" customFormat="1" ht="15">
      <c r="A41" s="345"/>
      <c r="B41" s="46"/>
      <c r="C41" s="46"/>
      <c r="D41" s="346"/>
      <c r="E41" s="46"/>
      <c r="F41" s="46"/>
      <c r="G41" s="46"/>
      <c r="H41" s="46"/>
      <c r="I41" s="46"/>
      <c r="J41" s="38"/>
      <c r="K41" s="37"/>
      <c r="L41" s="37"/>
      <c r="M41" s="37"/>
    </row>
    <row r="42" spans="1:13" s="28" customFormat="1" ht="15">
      <c r="A42" s="136" t="s">
        <v>98</v>
      </c>
      <c r="B42" s="137"/>
      <c r="C42" s="137"/>
      <c r="D42" s="138"/>
      <c r="E42" s="155">
        <f>E43-E47</f>
        <v>0</v>
      </c>
      <c r="F42" s="155">
        <f t="shared" ref="F42:I42" si="3">F43-F47</f>
        <v>0</v>
      </c>
      <c r="G42" s="155">
        <f t="shared" si="3"/>
        <v>0</v>
      </c>
      <c r="H42" s="155">
        <f t="shared" si="3"/>
        <v>0</v>
      </c>
      <c r="I42" s="155">
        <f t="shared" si="3"/>
        <v>0</v>
      </c>
      <c r="J42" s="37"/>
      <c r="K42" s="37"/>
      <c r="L42" s="37"/>
      <c r="M42" s="37"/>
    </row>
    <row r="43" spans="1:13" ht="15">
      <c r="A43" s="114" t="s">
        <v>26</v>
      </c>
      <c r="B43" s="115"/>
      <c r="C43" s="115"/>
      <c r="D43" s="116"/>
      <c r="E43" s="117"/>
      <c r="F43" s="117"/>
      <c r="G43" s="117"/>
      <c r="H43" s="117"/>
      <c r="I43" s="118"/>
    </row>
    <row r="44" spans="1:13" ht="15">
      <c r="A44" s="119" t="s">
        <v>116</v>
      </c>
      <c r="B44" s="120"/>
      <c r="C44" s="120"/>
      <c r="D44" s="121"/>
      <c r="E44" s="122"/>
      <c r="F44" s="122"/>
      <c r="G44" s="122"/>
      <c r="H44" s="122"/>
      <c r="I44" s="123"/>
    </row>
    <row r="45" spans="1:13" ht="15">
      <c r="A45" s="119" t="s">
        <v>117</v>
      </c>
      <c r="B45" s="120"/>
      <c r="C45" s="120"/>
      <c r="D45" s="121"/>
      <c r="E45" s="122"/>
      <c r="F45" s="122"/>
      <c r="G45" s="122"/>
      <c r="H45" s="122"/>
      <c r="I45" s="123"/>
    </row>
    <row r="46" spans="1:13" ht="15">
      <c r="A46" s="124" t="s">
        <v>118</v>
      </c>
      <c r="B46" s="125"/>
      <c r="C46" s="125"/>
      <c r="D46" s="126"/>
      <c r="E46" s="127"/>
      <c r="F46" s="127"/>
      <c r="G46" s="127"/>
      <c r="H46" s="127"/>
      <c r="I46" s="128"/>
    </row>
    <row r="47" spans="1:13" ht="15">
      <c r="A47" s="129" t="s">
        <v>14</v>
      </c>
      <c r="B47" s="130"/>
      <c r="C47" s="131"/>
      <c r="D47" s="132"/>
      <c r="E47" s="130"/>
      <c r="F47" s="130"/>
      <c r="G47" s="130"/>
      <c r="H47" s="130"/>
      <c r="I47" s="133"/>
    </row>
    <row r="48" spans="1:13" ht="15">
      <c r="A48" s="134" t="s">
        <v>119</v>
      </c>
      <c r="B48" s="122"/>
      <c r="C48" s="135"/>
      <c r="D48" s="121"/>
      <c r="E48" s="122"/>
      <c r="F48" s="122"/>
      <c r="G48" s="122"/>
      <c r="H48" s="122"/>
      <c r="I48" s="123"/>
    </row>
    <row r="49" spans="1:13" ht="15">
      <c r="A49" s="141" t="s">
        <v>120</v>
      </c>
      <c r="B49" s="142"/>
      <c r="C49" s="143"/>
      <c r="D49" s="144"/>
      <c r="E49" s="142"/>
      <c r="F49" s="142"/>
      <c r="G49" s="142"/>
      <c r="H49" s="142"/>
      <c r="I49" s="145"/>
    </row>
    <row r="50" spans="1:13" ht="15">
      <c r="A50" s="141" t="s">
        <v>121</v>
      </c>
      <c r="B50" s="142"/>
      <c r="C50" s="143"/>
      <c r="D50" s="144"/>
      <c r="E50" s="142"/>
      <c r="F50" s="142"/>
      <c r="G50" s="142"/>
      <c r="H50" s="142"/>
      <c r="I50" s="145"/>
    </row>
    <row r="51" spans="1:13" ht="15">
      <c r="A51" s="149"/>
      <c r="B51" s="111"/>
      <c r="C51" s="111"/>
      <c r="D51" s="150"/>
      <c r="E51" s="111"/>
      <c r="F51" s="111"/>
      <c r="G51" s="111"/>
      <c r="H51" s="111"/>
      <c r="I51" s="151"/>
      <c r="M51" s="38"/>
    </row>
    <row r="52" spans="1:13" ht="15">
      <c r="A52" s="146" t="s">
        <v>99</v>
      </c>
      <c r="B52" s="147"/>
      <c r="C52" s="147"/>
      <c r="D52" s="148"/>
      <c r="E52" s="156">
        <f>E40+E27+E28-E30-E29-E44-E45-E46+E48+E49+E50</f>
        <v>0</v>
      </c>
      <c r="F52" s="156">
        <f t="shared" ref="F52:I52" si="4">F40+F27+F28-F30-F29-F44-F45-F46+F48+F49+F50</f>
        <v>0</v>
      </c>
      <c r="G52" s="156">
        <f t="shared" si="4"/>
        <v>0</v>
      </c>
      <c r="H52" s="156">
        <f t="shared" si="4"/>
        <v>0</v>
      </c>
      <c r="I52" s="156">
        <f t="shared" si="4"/>
        <v>0</v>
      </c>
    </row>
    <row r="53" spans="1:13" ht="15">
      <c r="A53" s="42" t="s">
        <v>100</v>
      </c>
      <c r="B53" s="43"/>
      <c r="C53" s="112"/>
      <c r="D53" s="113"/>
      <c r="E53" s="43"/>
      <c r="F53" s="43"/>
      <c r="G53" s="43"/>
      <c r="H53" s="43"/>
      <c r="I53" s="44"/>
    </row>
    <row r="54" spans="1:13" s="28" customFormat="1" ht="15">
      <c r="A54" s="288"/>
      <c r="B54" s="2"/>
      <c r="C54" s="2"/>
      <c r="D54" s="2"/>
      <c r="E54" s="2"/>
      <c r="F54" s="2"/>
      <c r="G54" s="2"/>
      <c r="H54" s="2"/>
      <c r="I54" s="140"/>
      <c r="J54" s="37"/>
      <c r="K54" s="37"/>
      <c r="L54" s="37"/>
      <c r="M54" s="37"/>
    </row>
    <row r="55" spans="1:13" s="5" customFormat="1" ht="15.75">
      <c r="A55" s="16" t="s">
        <v>122</v>
      </c>
      <c r="B55" s="17"/>
      <c r="C55" s="17"/>
      <c r="D55" s="17"/>
      <c r="E55" s="17"/>
      <c r="F55" s="17"/>
      <c r="G55" s="17"/>
      <c r="H55" s="17"/>
      <c r="I55" s="17"/>
      <c r="J55" s="29"/>
      <c r="K55" s="29"/>
      <c r="L55" s="29"/>
      <c r="M55" s="29"/>
    </row>
    <row r="56" spans="1:13" s="29" customFormat="1" ht="16.5" thickBot="1">
      <c r="A56" s="289"/>
      <c r="B56" s="355"/>
      <c r="C56" s="355"/>
      <c r="D56" s="355"/>
      <c r="E56" s="355"/>
      <c r="F56" s="355"/>
      <c r="G56" s="355"/>
      <c r="H56" s="355"/>
      <c r="I56" s="355"/>
    </row>
    <row r="57" spans="1:13" ht="19.5" customHeight="1">
      <c r="A57" s="809" t="s">
        <v>31</v>
      </c>
      <c r="B57" s="809"/>
      <c r="C57" s="809"/>
      <c r="D57" s="810"/>
      <c r="E57" s="71" t="s">
        <v>7</v>
      </c>
      <c r="F57" s="71" t="s">
        <v>9</v>
      </c>
      <c r="G57" s="71" t="s">
        <v>10</v>
      </c>
      <c r="H57" s="72" t="s">
        <v>15</v>
      </c>
      <c r="I57" s="813" t="s">
        <v>32</v>
      </c>
    </row>
    <row r="58" spans="1:13" ht="13.5" customHeight="1" thickBot="1">
      <c r="A58" s="811"/>
      <c r="B58" s="811"/>
      <c r="C58" s="811"/>
      <c r="D58" s="812"/>
      <c r="E58" s="73">
        <f>H53</f>
        <v>0</v>
      </c>
      <c r="F58" s="73">
        <f>E58+1</f>
        <v>1</v>
      </c>
      <c r="G58" s="73">
        <f>E58+2</f>
        <v>2</v>
      </c>
      <c r="H58" s="74">
        <f>E58+3</f>
        <v>3</v>
      </c>
      <c r="I58" s="814"/>
    </row>
    <row r="59" spans="1:13" ht="15">
      <c r="A59" s="208" t="s">
        <v>113</v>
      </c>
      <c r="B59" s="209"/>
      <c r="C59" s="209"/>
      <c r="D59" s="210"/>
      <c r="E59" s="211">
        <f>SUM(E60:E61)</f>
        <v>0</v>
      </c>
      <c r="F59" s="212">
        <f>SUM(F60:F61)</f>
        <v>0</v>
      </c>
      <c r="G59" s="212">
        <f>SUM(G60:G61)</f>
        <v>0</v>
      </c>
      <c r="H59" s="212">
        <f>SUM(H60:H61)</f>
        <v>0</v>
      </c>
      <c r="I59" s="240">
        <f>SUM(I60:I61)</f>
        <v>0</v>
      </c>
    </row>
    <row r="60" spans="1:13" s="68" customFormat="1" ht="22.5" customHeight="1">
      <c r="A60" s="827" t="s">
        <v>108</v>
      </c>
      <c r="B60" s="828"/>
      <c r="C60" s="828"/>
      <c r="D60" s="829"/>
      <c r="E60" s="100"/>
      <c r="F60" s="101"/>
      <c r="G60" s="101"/>
      <c r="H60" s="102"/>
      <c r="I60" s="161">
        <f>SUM(E60:H60)</f>
        <v>0</v>
      </c>
      <c r="J60" s="356"/>
      <c r="K60" s="356"/>
      <c r="L60" s="356"/>
      <c r="M60" s="356"/>
    </row>
    <row r="61" spans="1:13" s="68" customFormat="1" ht="13.5" customHeight="1">
      <c r="A61" s="171" t="s">
        <v>109</v>
      </c>
      <c r="B61" s="172"/>
      <c r="C61" s="172"/>
      <c r="D61" s="173"/>
      <c r="E61" s="103"/>
      <c r="F61" s="104"/>
      <c r="G61" s="104"/>
      <c r="H61" s="105"/>
      <c r="I61" s="162"/>
      <c r="J61" s="356"/>
      <c r="K61" s="356"/>
      <c r="L61" s="356"/>
      <c r="M61" s="356"/>
    </row>
    <row r="62" spans="1:13" s="68" customFormat="1" ht="12">
      <c r="A62" s="174" t="s">
        <v>37</v>
      </c>
      <c r="B62" s="175"/>
      <c r="C62" s="175"/>
      <c r="D62" s="176"/>
      <c r="E62" s="177"/>
      <c r="F62" s="178"/>
      <c r="G62" s="178"/>
      <c r="H62" s="179"/>
      <c r="I62" s="180">
        <f t="shared" ref="I62:I69" si="5">SUM(E62:H62)</f>
        <v>0</v>
      </c>
      <c r="J62" s="356"/>
      <c r="K62" s="356"/>
      <c r="L62" s="356"/>
      <c r="M62" s="356"/>
    </row>
    <row r="63" spans="1:13" ht="15">
      <c r="A63" s="181" t="s">
        <v>38</v>
      </c>
      <c r="B63" s="182"/>
      <c r="C63" s="182"/>
      <c r="D63" s="183"/>
      <c r="E63" s="184"/>
      <c r="F63" s="185"/>
      <c r="G63" s="185"/>
      <c r="H63" s="186"/>
      <c r="I63" s="187">
        <f t="shared" si="5"/>
        <v>0</v>
      </c>
    </row>
    <row r="64" spans="1:13" s="63" customFormat="1" ht="12">
      <c r="A64" s="69" t="s">
        <v>40</v>
      </c>
      <c r="B64" s="66"/>
      <c r="C64" s="66"/>
      <c r="D64" s="110"/>
      <c r="E64" s="157"/>
      <c r="F64" s="158"/>
      <c r="G64" s="158"/>
      <c r="H64" s="159"/>
      <c r="I64" s="160">
        <f t="shared" si="5"/>
        <v>0</v>
      </c>
      <c r="J64" s="357"/>
      <c r="K64" s="357"/>
      <c r="L64" s="357"/>
      <c r="M64" s="357"/>
    </row>
    <row r="65" spans="1:13" ht="15">
      <c r="A65" s="188" t="s">
        <v>42</v>
      </c>
      <c r="B65" s="189"/>
      <c r="C65" s="189"/>
      <c r="D65" s="190"/>
      <c r="E65" s="169">
        <f>E66+E67</f>
        <v>0</v>
      </c>
      <c r="F65" s="170">
        <f>F66+F67</f>
        <v>0</v>
      </c>
      <c r="G65" s="170">
        <f>G66+G67</f>
        <v>0</v>
      </c>
      <c r="H65" s="170">
        <f>H66+H67</f>
        <v>0</v>
      </c>
      <c r="I65" s="191">
        <f t="shared" si="5"/>
        <v>0</v>
      </c>
    </row>
    <row r="66" spans="1:13" ht="15">
      <c r="A66" s="192" t="s">
        <v>43</v>
      </c>
      <c r="B66" s="193"/>
      <c r="C66" s="193"/>
      <c r="D66" s="194"/>
      <c r="E66" s="195"/>
      <c r="F66" s="196"/>
      <c r="G66" s="196"/>
      <c r="H66" s="197"/>
      <c r="I66" s="198">
        <f t="shared" si="5"/>
        <v>0</v>
      </c>
    </row>
    <row r="67" spans="1:13" s="63" customFormat="1" ht="11.25">
      <c r="A67" s="199" t="s">
        <v>44</v>
      </c>
      <c r="B67" s="200"/>
      <c r="C67" s="200"/>
      <c r="D67" s="201"/>
      <c r="E67" s="202"/>
      <c r="F67" s="203"/>
      <c r="G67" s="203"/>
      <c r="H67" s="204"/>
      <c r="I67" s="205">
        <f t="shared" si="5"/>
        <v>0</v>
      </c>
      <c r="J67" s="357"/>
      <c r="K67" s="357"/>
      <c r="L67" s="357"/>
      <c r="M67" s="357"/>
    </row>
    <row r="68" spans="1:13" s="63" customFormat="1" ht="12">
      <c r="A68" s="69" t="s">
        <v>282</v>
      </c>
      <c r="B68" s="66"/>
      <c r="C68" s="66"/>
      <c r="D68" s="110"/>
      <c r="E68" s="157"/>
      <c r="F68" s="158"/>
      <c r="G68" s="158"/>
      <c r="H68" s="159"/>
      <c r="I68" s="205">
        <f t="shared" si="5"/>
        <v>0</v>
      </c>
      <c r="J68" s="357"/>
      <c r="K68" s="357"/>
      <c r="L68" s="357"/>
      <c r="M68" s="357"/>
    </row>
    <row r="69" spans="1:13" s="63" customFormat="1" ht="12.75" thickBot="1">
      <c r="A69" s="106" t="s">
        <v>45</v>
      </c>
      <c r="B69" s="107"/>
      <c r="C69" s="107"/>
      <c r="D69" s="108"/>
      <c r="E69" s="165"/>
      <c r="F69" s="166"/>
      <c r="G69" s="166"/>
      <c r="H69" s="167"/>
      <c r="I69" s="163">
        <f t="shared" si="5"/>
        <v>0</v>
      </c>
      <c r="J69" s="357"/>
      <c r="K69" s="357"/>
      <c r="L69" s="357"/>
      <c r="M69" s="357"/>
    </row>
    <row r="70" spans="1:13" ht="15.75" thickBot="1">
      <c r="A70" s="833" t="s">
        <v>101</v>
      </c>
      <c r="B70" s="834"/>
      <c r="C70" s="834"/>
      <c r="D70" s="834"/>
      <c r="E70" s="206">
        <f t="shared" ref="E70:G70" si="6">E59+E62+E64+E65+E69+E68</f>
        <v>0</v>
      </c>
      <c r="F70" s="230">
        <f t="shared" si="6"/>
        <v>0</v>
      </c>
      <c r="G70" s="230">
        <f t="shared" si="6"/>
        <v>0</v>
      </c>
      <c r="H70" s="233">
        <f>H59+H62+H64+H65+H69+H68</f>
        <v>0</v>
      </c>
      <c r="I70" s="663">
        <f>I59+I62+I64+I65+I69+I68</f>
        <v>0</v>
      </c>
    </row>
    <row r="71" spans="1:13" ht="15.75" thickBot="1">
      <c r="A71" s="59"/>
      <c r="B71" s="59"/>
      <c r="C71" s="59"/>
      <c r="D71" s="59"/>
    </row>
    <row r="72" spans="1:13" ht="15">
      <c r="A72" s="809" t="s">
        <v>33</v>
      </c>
      <c r="B72" s="809"/>
      <c r="C72" s="809"/>
      <c r="D72" s="835"/>
      <c r="E72" s="168" t="str">
        <f>E57</f>
        <v>N</v>
      </c>
      <c r="F72" s="168" t="str">
        <f t="shared" ref="F72:H72" si="7">F57</f>
        <v>N+1</v>
      </c>
      <c r="G72" s="168" t="str">
        <f t="shared" si="7"/>
        <v>N+2</v>
      </c>
      <c r="H72" s="168" t="str">
        <f t="shared" si="7"/>
        <v>N+3</v>
      </c>
      <c r="I72" s="813" t="s">
        <v>32</v>
      </c>
    </row>
    <row r="73" spans="1:13" ht="15.75" customHeight="1" thickBot="1">
      <c r="A73" s="836"/>
      <c r="B73" s="836"/>
      <c r="C73" s="836"/>
      <c r="D73" s="837"/>
      <c r="E73" s="73">
        <f>H67</f>
        <v>0</v>
      </c>
      <c r="F73" s="73">
        <f>E73+1</f>
        <v>1</v>
      </c>
      <c r="G73" s="73">
        <f>E73+2</f>
        <v>2</v>
      </c>
      <c r="H73" s="74">
        <f>E73+3</f>
        <v>3</v>
      </c>
      <c r="I73" s="814"/>
    </row>
    <row r="74" spans="1:13" ht="15.75" customHeight="1">
      <c r="A74" s="207" t="s">
        <v>34</v>
      </c>
      <c r="B74" s="66"/>
      <c r="C74" s="66"/>
      <c r="D74" s="66"/>
      <c r="E74" s="213"/>
      <c r="F74" s="213"/>
      <c r="G74" s="213"/>
      <c r="H74" s="214"/>
      <c r="I74" s="238">
        <f>SUM(E74:H74)</f>
        <v>0</v>
      </c>
    </row>
    <row r="75" spans="1:13" s="64" customFormat="1" ht="12">
      <c r="A75" s="65" t="s">
        <v>35</v>
      </c>
      <c r="B75" s="66"/>
      <c r="C75" s="66"/>
      <c r="D75" s="66"/>
      <c r="E75" s="213"/>
      <c r="F75" s="213"/>
      <c r="G75" s="213"/>
      <c r="H75" s="214"/>
      <c r="I75" s="225">
        <f>SUM(E75:H75)</f>
        <v>0</v>
      </c>
      <c r="J75" s="358"/>
      <c r="K75" s="358"/>
      <c r="L75" s="358"/>
      <c r="M75" s="358"/>
    </row>
    <row r="76" spans="1:13" s="64" customFormat="1" ht="12">
      <c r="A76" s="215" t="s">
        <v>36</v>
      </c>
      <c r="B76" s="175"/>
      <c r="C76" s="175"/>
      <c r="D76" s="175"/>
      <c r="E76" s="226">
        <f>SUM(E77:E81)</f>
        <v>0</v>
      </c>
      <c r="F76" s="226">
        <f t="shared" ref="F76:I76" si="8">SUM(F77:F81)</f>
        <v>0</v>
      </c>
      <c r="G76" s="226">
        <f t="shared" si="8"/>
        <v>0</v>
      </c>
      <c r="H76" s="260">
        <f t="shared" si="8"/>
        <v>0</v>
      </c>
      <c r="I76" s="239">
        <f t="shared" si="8"/>
        <v>0</v>
      </c>
      <c r="J76" s="358"/>
      <c r="K76" s="358"/>
      <c r="L76" s="358"/>
      <c r="M76" s="358"/>
    </row>
    <row r="77" spans="1:13" s="64" customFormat="1" ht="12">
      <c r="A77" s="216" t="s">
        <v>102</v>
      </c>
      <c r="B77" s="217"/>
      <c r="C77" s="217"/>
      <c r="D77" s="217"/>
      <c r="E77" s="221"/>
      <c r="F77" s="221"/>
      <c r="G77" s="221"/>
      <c r="H77" s="222"/>
      <c r="I77" s="227"/>
      <c r="J77" s="358"/>
      <c r="K77" s="358"/>
      <c r="L77" s="358"/>
      <c r="M77" s="358"/>
    </row>
    <row r="78" spans="1:13" s="64" customFormat="1" ht="12">
      <c r="A78" s="216" t="s">
        <v>103</v>
      </c>
      <c r="B78" s="217"/>
      <c r="C78" s="217"/>
      <c r="D78" s="217"/>
      <c r="E78" s="221"/>
      <c r="F78" s="221"/>
      <c r="G78" s="221"/>
      <c r="H78" s="222"/>
      <c r="I78" s="227"/>
      <c r="J78" s="358"/>
      <c r="K78" s="358"/>
      <c r="L78" s="358"/>
      <c r="M78" s="358"/>
    </row>
    <row r="79" spans="1:13" s="64" customFormat="1" ht="12">
      <c r="A79" s="218" t="s">
        <v>110</v>
      </c>
      <c r="B79" s="217"/>
      <c r="C79" s="217"/>
      <c r="D79" s="217"/>
      <c r="E79" s="221"/>
      <c r="F79" s="221"/>
      <c r="G79" s="221"/>
      <c r="H79" s="222"/>
      <c r="I79" s="227"/>
      <c r="J79" s="358"/>
      <c r="K79" s="358"/>
      <c r="L79" s="358"/>
      <c r="M79" s="358"/>
    </row>
    <row r="80" spans="1:13" s="64" customFormat="1" ht="12">
      <c r="A80" s="216" t="s">
        <v>104</v>
      </c>
      <c r="B80" s="217"/>
      <c r="C80" s="217"/>
      <c r="D80" s="217"/>
      <c r="E80" s="221"/>
      <c r="F80" s="221"/>
      <c r="G80" s="221"/>
      <c r="H80" s="222"/>
      <c r="I80" s="227"/>
      <c r="J80" s="358"/>
      <c r="K80" s="358"/>
      <c r="L80" s="358"/>
      <c r="M80" s="358"/>
    </row>
    <row r="81" spans="1:16" s="64" customFormat="1" ht="12">
      <c r="A81" s="219" t="s">
        <v>3</v>
      </c>
      <c r="B81" s="220"/>
      <c r="C81" s="220"/>
      <c r="D81" s="220"/>
      <c r="E81" s="223"/>
      <c r="F81" s="223"/>
      <c r="G81" s="223"/>
      <c r="H81" s="224"/>
      <c r="I81" s="228"/>
      <c r="J81" s="358"/>
      <c r="K81" s="358"/>
      <c r="L81" s="358"/>
      <c r="M81" s="358"/>
    </row>
    <row r="82" spans="1:16" s="64" customFormat="1" ht="12">
      <c r="A82" s="67" t="s">
        <v>39</v>
      </c>
      <c r="B82" s="66"/>
      <c r="C82" s="66"/>
      <c r="D82" s="66"/>
      <c r="E82" s="213"/>
      <c r="F82" s="213"/>
      <c r="G82" s="213"/>
      <c r="H82" s="214"/>
      <c r="I82" s="225">
        <f>SUM(E82:H82)</f>
        <v>0</v>
      </c>
      <c r="J82" s="358"/>
      <c r="K82" s="358"/>
      <c r="L82" s="358"/>
      <c r="M82" s="358"/>
    </row>
    <row r="83" spans="1:16" s="64" customFormat="1" ht="12">
      <c r="A83" s="67" t="s">
        <v>41</v>
      </c>
      <c r="B83" s="66"/>
      <c r="C83" s="66"/>
      <c r="D83" s="66"/>
      <c r="E83" s="213"/>
      <c r="F83" s="213"/>
      <c r="G83" s="213"/>
      <c r="H83" s="214"/>
      <c r="I83" s="225">
        <f>SUM(E83:H83)</f>
        <v>0</v>
      </c>
      <c r="J83" s="358"/>
      <c r="K83" s="358"/>
      <c r="L83" s="358"/>
      <c r="M83" s="358"/>
    </row>
    <row r="84" spans="1:16" s="64" customFormat="1" ht="12.75" thickBot="1">
      <c r="A84" s="69" t="s">
        <v>111</v>
      </c>
      <c r="B84" s="70"/>
      <c r="C84" s="66"/>
      <c r="D84" s="66"/>
      <c r="E84" s="229">
        <f>F52</f>
        <v>0</v>
      </c>
      <c r="F84" s="229">
        <f t="shared" ref="F84:G84" si="9">G52</f>
        <v>0</v>
      </c>
      <c r="G84" s="229">
        <f t="shared" si="9"/>
        <v>0</v>
      </c>
      <c r="H84" s="229">
        <f>I52</f>
        <v>0</v>
      </c>
      <c r="I84" s="238">
        <f t="shared" ref="I84" si="10">I52</f>
        <v>0</v>
      </c>
      <c r="J84" s="358"/>
      <c r="K84" s="358"/>
      <c r="L84" s="358"/>
      <c r="M84" s="358"/>
    </row>
    <row r="85" spans="1:16" s="64" customFormat="1" ht="16.5" thickBot="1">
      <c r="A85" s="231" t="s">
        <v>105</v>
      </c>
      <c r="B85" s="232"/>
      <c r="C85" s="232"/>
      <c r="D85" s="232"/>
      <c r="E85" s="230">
        <f>E74+E75+E76+E82+E83+E84</f>
        <v>0</v>
      </c>
      <c r="F85" s="230">
        <f t="shared" ref="F85:I85" si="11">F74+F75+F76+F82+F83+F84</f>
        <v>0</v>
      </c>
      <c r="G85" s="230">
        <f t="shared" si="11"/>
        <v>0</v>
      </c>
      <c r="H85" s="261">
        <f t="shared" si="11"/>
        <v>0</v>
      </c>
      <c r="I85" s="164">
        <f t="shared" si="11"/>
        <v>0</v>
      </c>
      <c r="J85" s="358"/>
      <c r="K85" s="358"/>
      <c r="L85" s="358"/>
      <c r="M85" s="358"/>
    </row>
    <row r="86" spans="1:16" ht="16.5" thickBot="1">
      <c r="A86" s="60"/>
      <c r="B86" s="60"/>
      <c r="C86" s="60"/>
      <c r="D86" s="60"/>
      <c r="E86" s="50"/>
      <c r="F86" s="50"/>
      <c r="G86" s="50"/>
      <c r="H86" s="50"/>
      <c r="I86" s="50"/>
    </row>
    <row r="87" spans="1:16" ht="16.5" thickBot="1">
      <c r="A87" s="234" t="s">
        <v>46</v>
      </c>
      <c r="B87" s="232"/>
      <c r="C87" s="232"/>
      <c r="D87" s="232"/>
      <c r="E87" s="230">
        <f>E85-E70</f>
        <v>0</v>
      </c>
      <c r="F87" s="230">
        <f t="shared" ref="F87:I87" si="12">F85-F70</f>
        <v>0</v>
      </c>
      <c r="G87" s="230">
        <f t="shared" si="12"/>
        <v>0</v>
      </c>
      <c r="H87" s="230">
        <f t="shared" si="12"/>
        <v>0</v>
      </c>
      <c r="I87" s="233">
        <f t="shared" si="12"/>
        <v>0</v>
      </c>
    </row>
    <row r="88" spans="1:16" ht="16.5" thickBot="1">
      <c r="A88" s="60"/>
      <c r="B88" s="60"/>
      <c r="C88" s="60"/>
      <c r="D88" s="60"/>
      <c r="E88" s="50"/>
      <c r="F88" s="50"/>
      <c r="G88" s="50"/>
      <c r="H88" s="50"/>
      <c r="I88" s="50"/>
    </row>
    <row r="89" spans="1:16" ht="15.75" thickBot="1">
      <c r="A89" s="245" t="s">
        <v>90</v>
      </c>
      <c r="B89" s="246"/>
      <c r="C89" s="246"/>
      <c r="D89" s="247"/>
      <c r="E89" s="241" t="str">
        <f>'FICHE 8 - Financier Porteur'!E57</f>
        <v>N</v>
      </c>
      <c r="F89" s="51" t="str">
        <f>'FICHE 8 - Financier Porteur'!F57</f>
        <v>N+1</v>
      </c>
      <c r="G89" s="51" t="str">
        <f>'FICHE 8 - Financier Porteur'!G57</f>
        <v>N+2</v>
      </c>
      <c r="H89" s="52" t="str">
        <f>'FICHE 8 - Financier Porteur'!H57</f>
        <v>N+3</v>
      </c>
      <c r="I89" s="53"/>
    </row>
    <row r="90" spans="1:16" s="4" customFormat="1" ht="15" customHeight="1">
      <c r="A90" s="248" t="s">
        <v>125</v>
      </c>
      <c r="B90" s="244"/>
      <c r="C90" s="244"/>
      <c r="D90" s="249"/>
      <c r="E90" s="242"/>
      <c r="F90" s="45"/>
      <c r="G90" s="45"/>
      <c r="H90" s="54"/>
      <c r="I90" s="49"/>
      <c r="J90" s="359"/>
      <c r="K90" s="37"/>
      <c r="L90" s="37"/>
      <c r="M90" s="37"/>
      <c r="N90"/>
      <c r="O90"/>
      <c r="P90"/>
    </row>
    <row r="91" spans="1:16" s="4" customFormat="1" ht="15.75" thickBot="1">
      <c r="A91" s="250" t="s">
        <v>106</v>
      </c>
      <c r="B91" s="251"/>
      <c r="C91" s="251"/>
      <c r="D91" s="252"/>
      <c r="E91" s="243"/>
      <c r="F91" s="55"/>
      <c r="G91" s="55"/>
      <c r="H91" s="56"/>
      <c r="I91" s="38"/>
      <c r="J91" s="359"/>
      <c r="K91" s="37"/>
      <c r="L91" s="37"/>
      <c r="M91" s="37"/>
      <c r="N91"/>
      <c r="O91"/>
      <c r="P91"/>
    </row>
    <row r="92" spans="1:16" s="4" customFormat="1" ht="15">
      <c r="A92"/>
      <c r="B92"/>
      <c r="C92"/>
      <c r="D92"/>
      <c r="E92"/>
      <c r="F92"/>
      <c r="G92"/>
      <c r="H92"/>
      <c r="I92"/>
      <c r="J92" s="359"/>
      <c r="K92" s="37"/>
      <c r="L92" s="37"/>
      <c r="M92" s="37"/>
      <c r="N92"/>
      <c r="O92"/>
      <c r="P92"/>
    </row>
    <row r="93" spans="1:16" ht="15.75">
      <c r="A93" s="16" t="s">
        <v>74</v>
      </c>
      <c r="B93" s="17"/>
      <c r="C93" s="17"/>
      <c r="D93" s="17"/>
      <c r="E93" s="17"/>
      <c r="F93" s="17"/>
      <c r="G93" s="17"/>
      <c r="H93" s="17"/>
      <c r="I93" s="17"/>
    </row>
    <row r="94" spans="1:16" s="5" customFormat="1" ht="15.75" thickBot="1">
      <c r="A94"/>
      <c r="B94"/>
      <c r="C94"/>
      <c r="D94"/>
      <c r="E94"/>
      <c r="F94"/>
      <c r="G94"/>
      <c r="H94"/>
      <c r="I94"/>
      <c r="J94" s="29"/>
      <c r="K94" s="29"/>
      <c r="L94" s="29"/>
      <c r="M94" s="29"/>
    </row>
    <row r="95" spans="1:16" ht="15">
      <c r="A95" s="815" t="s">
        <v>47</v>
      </c>
      <c r="B95" s="816"/>
      <c r="C95" s="816"/>
      <c r="D95" s="816"/>
      <c r="E95" s="71" t="s">
        <v>8</v>
      </c>
      <c r="F95" s="71" t="s">
        <v>7</v>
      </c>
      <c r="G95" s="71" t="s">
        <v>9</v>
      </c>
      <c r="H95" s="71" t="s">
        <v>10</v>
      </c>
      <c r="I95" s="72" t="s">
        <v>15</v>
      </c>
    </row>
    <row r="96" spans="1:16" ht="15.75" thickBot="1">
      <c r="A96" s="817"/>
      <c r="B96" s="818"/>
      <c r="C96" s="818"/>
      <c r="D96" s="818"/>
      <c r="E96" s="73">
        <f>I91-1</f>
        <v>-1</v>
      </c>
      <c r="F96" s="73">
        <f>I91</f>
        <v>0</v>
      </c>
      <c r="G96" s="73">
        <f>F96+1</f>
        <v>1</v>
      </c>
      <c r="H96" s="73">
        <f>F96+2</f>
        <v>2</v>
      </c>
      <c r="I96" s="74">
        <f>F96+3</f>
        <v>3</v>
      </c>
    </row>
    <row r="97" spans="1:13" ht="15">
      <c r="A97" s="290" t="s">
        <v>123</v>
      </c>
      <c r="B97" s="291"/>
      <c r="C97" s="291"/>
      <c r="D97" s="291"/>
      <c r="E97" s="253"/>
      <c r="F97" s="229">
        <f>E97+E59</f>
        <v>0</v>
      </c>
      <c r="G97" s="229">
        <f>F97+'FICHE 8 - Financier Porteur'!F59</f>
        <v>0</v>
      </c>
      <c r="H97" s="229">
        <f>G97+'FICHE 8 - Financier Porteur'!G59</f>
        <v>0</v>
      </c>
      <c r="I97" s="259">
        <f>H97+'FICHE 8 - Financier Porteur'!H59</f>
        <v>0</v>
      </c>
    </row>
    <row r="98" spans="1:13" ht="15">
      <c r="A98" s="304" t="s">
        <v>52</v>
      </c>
      <c r="B98" s="305"/>
      <c r="C98" s="306"/>
      <c r="D98" s="305"/>
      <c r="E98" s="307"/>
      <c r="F98" s="308">
        <f>E98+'FICHE 8 - Financier Porteur'!E90+'FICHE 8 - Financier Porteur'!E91</f>
        <v>0</v>
      </c>
      <c r="G98" s="308">
        <f>F98+'FICHE 8 - Financier Porteur'!F90+'FICHE 8 - Financier Porteur'!F91</f>
        <v>0</v>
      </c>
      <c r="H98" s="308">
        <f>G98+'FICHE 8 - Financier Porteur'!G90+'FICHE 8 - Financier Porteur'!G91</f>
        <v>0</v>
      </c>
      <c r="I98" s="309">
        <f>H98+'FICHE 8 - Financier Porteur'!H90+'FICHE 8 - Financier Porteur'!H91</f>
        <v>0</v>
      </c>
    </row>
    <row r="99" spans="1:13" s="63" customFormat="1" ht="12">
      <c r="A99" s="293" t="s">
        <v>55</v>
      </c>
      <c r="B99" s="294"/>
      <c r="C99" s="294"/>
      <c r="D99" s="294"/>
      <c r="E99" s="253"/>
      <c r="F99" s="229">
        <f>E99+'FICHE 8 - Financier Porteur'!E62</f>
        <v>0</v>
      </c>
      <c r="G99" s="229">
        <f>F99+'FICHE 8 - Financier Porteur'!F62</f>
        <v>0</v>
      </c>
      <c r="H99" s="229">
        <f>G99+'FICHE 8 - Financier Porteur'!G62</f>
        <v>0</v>
      </c>
      <c r="I99" s="259">
        <f>H99+'FICHE 8 - Financier Porteur'!H62</f>
        <v>0</v>
      </c>
      <c r="J99" s="357"/>
      <c r="K99" s="357"/>
      <c r="L99" s="357"/>
      <c r="M99" s="357"/>
    </row>
    <row r="100" spans="1:13" ht="15.75" thickBot="1">
      <c r="A100" s="310" t="s">
        <v>57</v>
      </c>
      <c r="B100" s="311"/>
      <c r="C100" s="311"/>
      <c r="D100" s="311"/>
      <c r="E100" s="312"/>
      <c r="F100" s="313">
        <f>E100+'FICHE 8 - Financier Porteur'!E63</f>
        <v>0</v>
      </c>
      <c r="G100" s="313">
        <f>F100+'FICHE 8 - Financier Porteur'!F63</f>
        <v>0</v>
      </c>
      <c r="H100" s="313">
        <f>G100+'FICHE 8 - Financier Porteur'!G63</f>
        <v>0</v>
      </c>
      <c r="I100" s="314">
        <f>H100+'FICHE 8 - Financier Porteur'!H63</f>
        <v>0</v>
      </c>
    </row>
    <row r="101" spans="1:13" s="63" customFormat="1" ht="12.75" thickBot="1">
      <c r="A101" s="281" t="s">
        <v>59</v>
      </c>
      <c r="B101" s="282"/>
      <c r="C101" s="283"/>
      <c r="D101" s="282"/>
      <c r="E101" s="279">
        <f>E97+E99</f>
        <v>0</v>
      </c>
      <c r="F101" s="279">
        <f>F97+F99</f>
        <v>0</v>
      </c>
      <c r="G101" s="279">
        <f>G97+G99</f>
        <v>0</v>
      </c>
      <c r="H101" s="279">
        <f>H97+H99</f>
        <v>0</v>
      </c>
      <c r="I101" s="280">
        <f>I97+I99</f>
        <v>0</v>
      </c>
      <c r="J101" s="357"/>
      <c r="K101" s="357"/>
      <c r="L101" s="357"/>
      <c r="M101" s="357"/>
    </row>
    <row r="102" spans="1:13" ht="15.75" thickBot="1">
      <c r="A102" s="295"/>
      <c r="B102" s="64"/>
      <c r="C102" s="64"/>
      <c r="D102" s="64"/>
      <c r="E102" s="64"/>
      <c r="F102" s="64"/>
      <c r="G102" s="64"/>
      <c r="H102" s="64"/>
      <c r="I102" s="64"/>
    </row>
    <row r="103" spans="1:13" ht="11.25" customHeight="1">
      <c r="A103" s="815" t="s">
        <v>48</v>
      </c>
      <c r="B103" s="816"/>
      <c r="C103" s="816"/>
      <c r="D103" s="819"/>
      <c r="E103" s="71" t="s">
        <v>8</v>
      </c>
      <c r="F103" s="71" t="s">
        <v>7</v>
      </c>
      <c r="G103" s="71" t="s">
        <v>9</v>
      </c>
      <c r="H103" s="71" t="s">
        <v>10</v>
      </c>
      <c r="I103" s="72" t="s">
        <v>15</v>
      </c>
    </row>
    <row r="104" spans="1:13" ht="15.75" thickBot="1">
      <c r="A104" s="820"/>
      <c r="B104" s="821"/>
      <c r="C104" s="821"/>
      <c r="D104" s="822"/>
      <c r="E104" s="73">
        <f>I99-1</f>
        <v>-1</v>
      </c>
      <c r="F104" s="73">
        <f>I99</f>
        <v>0</v>
      </c>
      <c r="G104" s="73">
        <f>F104+1</f>
        <v>1</v>
      </c>
      <c r="H104" s="73">
        <f>F104+2</f>
        <v>2</v>
      </c>
      <c r="I104" s="74">
        <f>F104+3</f>
        <v>3</v>
      </c>
    </row>
    <row r="105" spans="1:13" ht="15">
      <c r="A105" s="315" t="s">
        <v>49</v>
      </c>
      <c r="B105" s="316"/>
      <c r="C105" s="316"/>
      <c r="D105" s="316"/>
      <c r="E105" s="317"/>
      <c r="F105" s="318">
        <f>E105+'FICHE 8 - Financier Porteur'!E74</f>
        <v>0</v>
      </c>
      <c r="G105" s="318">
        <f>F105+'FICHE 8 - Financier Porteur'!F74</f>
        <v>0</v>
      </c>
      <c r="H105" s="318">
        <f>G105+'FICHE 8 - Financier Porteur'!G74</f>
        <v>0</v>
      </c>
      <c r="I105" s="319">
        <f>H105+'FICHE 8 - Financier Porteur'!H74</f>
        <v>0</v>
      </c>
    </row>
    <row r="106" spans="1:13" s="63" customFormat="1" ht="11.25">
      <c r="A106" s="320" t="s">
        <v>50</v>
      </c>
      <c r="B106" s="321"/>
      <c r="C106" s="321"/>
      <c r="D106" s="321"/>
      <c r="E106" s="322"/>
      <c r="F106" s="323">
        <f>E106</f>
        <v>0</v>
      </c>
      <c r="G106" s="323">
        <f>F106</f>
        <v>0</v>
      </c>
      <c r="H106" s="323">
        <f>G106</f>
        <v>0</v>
      </c>
      <c r="I106" s="324">
        <f>H106</f>
        <v>0</v>
      </c>
      <c r="J106" s="357"/>
      <c r="K106" s="357"/>
      <c r="L106" s="357"/>
      <c r="M106" s="357"/>
    </row>
    <row r="107" spans="1:13" s="63" customFormat="1" ht="11.25">
      <c r="A107" s="320" t="s">
        <v>51</v>
      </c>
      <c r="B107" s="321"/>
      <c r="C107" s="321"/>
      <c r="D107" s="321"/>
      <c r="E107" s="322"/>
      <c r="F107" s="323">
        <f>E107+E108</f>
        <v>0</v>
      </c>
      <c r="G107" s="323">
        <f>F107+F108</f>
        <v>0</v>
      </c>
      <c r="H107" s="323">
        <f>G107+G108</f>
        <v>0</v>
      </c>
      <c r="I107" s="324">
        <f>H107+H108</f>
        <v>0</v>
      </c>
      <c r="J107" s="357"/>
      <c r="K107" s="357"/>
      <c r="L107" s="357"/>
      <c r="M107" s="357"/>
    </row>
    <row r="108" spans="1:13" s="63" customFormat="1" ht="11.25">
      <c r="A108" s="320" t="s">
        <v>53</v>
      </c>
      <c r="B108" s="321"/>
      <c r="C108" s="321"/>
      <c r="D108" s="321"/>
      <c r="E108" s="322"/>
      <c r="F108" s="323">
        <f>F40-E69</f>
        <v>0</v>
      </c>
      <c r="G108" s="323">
        <f>G40-F69</f>
        <v>0</v>
      </c>
      <c r="H108" s="323">
        <f t="shared" ref="H108:I108" si="13">H40-G69</f>
        <v>0</v>
      </c>
      <c r="I108" s="323">
        <f t="shared" si="13"/>
        <v>0</v>
      </c>
      <c r="J108" s="357"/>
      <c r="K108" s="357"/>
      <c r="L108" s="357"/>
      <c r="M108" s="357"/>
    </row>
    <row r="109" spans="1:13" s="63" customFormat="1" ht="12">
      <c r="A109" s="69" t="s">
        <v>54</v>
      </c>
      <c r="B109" s="296"/>
      <c r="C109" s="296"/>
      <c r="D109" s="296"/>
      <c r="E109" s="285">
        <f>SUM(E105:E108)</f>
        <v>0</v>
      </c>
      <c r="F109" s="285">
        <f t="shared" ref="F109:I109" si="14">SUM(F105:F108)</f>
        <v>0</v>
      </c>
      <c r="G109" s="285">
        <f t="shared" si="14"/>
        <v>0</v>
      </c>
      <c r="H109" s="285">
        <f t="shared" si="14"/>
        <v>0</v>
      </c>
      <c r="I109" s="257">
        <f t="shared" si="14"/>
        <v>0</v>
      </c>
      <c r="J109" s="357"/>
      <c r="K109" s="357"/>
      <c r="L109" s="357"/>
      <c r="M109" s="357"/>
    </row>
    <row r="110" spans="1:13" ht="15">
      <c r="A110" s="320" t="s">
        <v>56</v>
      </c>
      <c r="B110" s="321"/>
      <c r="C110" s="321"/>
      <c r="D110" s="321"/>
      <c r="E110" s="322"/>
      <c r="F110" s="323">
        <f>E110+'FICHE 8 - Financier Porteur'!E76-F44</f>
        <v>0</v>
      </c>
      <c r="G110" s="323">
        <f>F110+'FICHE 8 - Financier Porteur'!F76-G44</f>
        <v>0</v>
      </c>
      <c r="H110" s="323">
        <f>G110+'FICHE 8 - Financier Porteur'!G76-H44</f>
        <v>0</v>
      </c>
      <c r="I110" s="324">
        <f>H110+'FICHE 8 - Financier Porteur'!H76-I44</f>
        <v>0</v>
      </c>
    </row>
    <row r="111" spans="1:13" s="63" customFormat="1" ht="11.25">
      <c r="A111" s="320" t="s">
        <v>58</v>
      </c>
      <c r="B111" s="321"/>
      <c r="C111" s="321"/>
      <c r="D111" s="321"/>
      <c r="E111" s="322"/>
      <c r="F111" s="323">
        <f>E111+F50-F46+F28-F30</f>
        <v>0</v>
      </c>
      <c r="G111" s="323">
        <f>F111+G50-G46+G28-G30</f>
        <v>0</v>
      </c>
      <c r="H111" s="323">
        <f>G111+H50-H46+H28-H30</f>
        <v>0</v>
      </c>
      <c r="I111" s="323">
        <f>H111+I50-I46+I28-I30</f>
        <v>0</v>
      </c>
      <c r="J111" s="357"/>
      <c r="K111" s="357"/>
      <c r="L111" s="357"/>
      <c r="M111" s="357"/>
    </row>
    <row r="112" spans="1:13" s="63" customFormat="1" ht="12">
      <c r="A112" s="69" t="s">
        <v>60</v>
      </c>
      <c r="B112" s="296"/>
      <c r="C112" s="296"/>
      <c r="D112" s="296"/>
      <c r="E112" s="285">
        <f>SUM(E109:E111)</f>
        <v>0</v>
      </c>
      <c r="F112" s="285">
        <f>SUM(F109:F111)</f>
        <v>0</v>
      </c>
      <c r="G112" s="285">
        <f t="shared" ref="G112:I112" si="15">SUM(G109:G111)</f>
        <v>0</v>
      </c>
      <c r="H112" s="285">
        <f t="shared" si="15"/>
        <v>0</v>
      </c>
      <c r="I112" s="285">
        <f t="shared" si="15"/>
        <v>0</v>
      </c>
      <c r="J112" s="357"/>
      <c r="K112" s="357"/>
      <c r="L112" s="357"/>
      <c r="M112" s="357"/>
    </row>
    <row r="113" spans="1:13" ht="15">
      <c r="A113" s="320" t="s">
        <v>62</v>
      </c>
      <c r="B113" s="321"/>
      <c r="C113" s="321"/>
      <c r="D113" s="321"/>
      <c r="E113" s="322"/>
      <c r="F113" s="323">
        <f>E113+'FICHE 8 - Financier Porteur'!E75-'FICHE 8 - Financier Porteur'!E64</f>
        <v>0</v>
      </c>
      <c r="G113" s="323">
        <f>F113+'FICHE 8 - Financier Porteur'!F75-'FICHE 8 - Financier Porteur'!F64</f>
        <v>0</v>
      </c>
      <c r="H113" s="323">
        <f>G113+'FICHE 8 - Financier Porteur'!G75-'FICHE 8 - Financier Porteur'!G64</f>
        <v>0</v>
      </c>
      <c r="I113" s="324">
        <f>H113+'FICHE 8 - Financier Porteur'!H75-'FICHE 8 - Financier Porteur'!H64</f>
        <v>0</v>
      </c>
    </row>
    <row r="114" spans="1:13" s="63" customFormat="1" ht="12.75" thickBot="1">
      <c r="A114" s="109" t="s">
        <v>124</v>
      </c>
      <c r="B114" s="297"/>
      <c r="C114" s="297"/>
      <c r="D114" s="297"/>
      <c r="E114" s="284"/>
      <c r="F114" s="286">
        <f>E114+'FICHE 8 - Financier Porteur'!E83-'FICHE 8 - Financier Porteur'!E65</f>
        <v>0</v>
      </c>
      <c r="G114" s="286">
        <f>F114+'FICHE 8 - Financier Porteur'!F83-'FICHE 8 - Financier Porteur'!F65</f>
        <v>0</v>
      </c>
      <c r="H114" s="286">
        <f>G114+'FICHE 8 - Financier Porteur'!G83-'FICHE 8 - Financier Porteur'!G65</f>
        <v>0</v>
      </c>
      <c r="I114" s="286">
        <f>H114+'FICHE 8 - Financier Porteur'!H83-'FICHE 8 - Financier Porteur'!H65</f>
        <v>0</v>
      </c>
      <c r="J114" s="357"/>
      <c r="K114" s="357"/>
      <c r="L114" s="357"/>
      <c r="M114" s="357"/>
    </row>
    <row r="115" spans="1:13" ht="15.75" thickBot="1">
      <c r="A115" s="830" t="s">
        <v>65</v>
      </c>
      <c r="B115" s="831"/>
      <c r="C115" s="831"/>
      <c r="D115" s="832"/>
      <c r="E115" s="287">
        <f>SUM(E112:E114)</f>
        <v>0</v>
      </c>
      <c r="F115" s="287">
        <f>SUM(F112:F114)</f>
        <v>0</v>
      </c>
      <c r="G115" s="287">
        <f t="shared" ref="G115:I115" si="16">SUM(G112:G114)</f>
        <v>0</v>
      </c>
      <c r="H115" s="287">
        <f t="shared" si="16"/>
        <v>0</v>
      </c>
      <c r="I115" s="287">
        <f t="shared" si="16"/>
        <v>0</v>
      </c>
    </row>
    <row r="116" spans="1:13" ht="15.75" thickBot="1">
      <c r="A116" s="295"/>
      <c r="B116" s="64"/>
      <c r="C116" s="64"/>
      <c r="D116" s="64"/>
      <c r="E116" s="64"/>
      <c r="F116" s="64"/>
      <c r="G116" s="64"/>
      <c r="H116" s="64"/>
      <c r="I116" s="64"/>
    </row>
    <row r="117" spans="1:13" ht="15">
      <c r="A117" s="815" t="s">
        <v>128</v>
      </c>
      <c r="B117" s="816"/>
      <c r="C117" s="816"/>
      <c r="D117" s="819"/>
      <c r="E117" s="71" t="s">
        <v>8</v>
      </c>
      <c r="F117" s="71" t="s">
        <v>7</v>
      </c>
      <c r="G117" s="71" t="s">
        <v>9</v>
      </c>
      <c r="H117" s="71" t="s">
        <v>10</v>
      </c>
      <c r="I117" s="72" t="s">
        <v>15</v>
      </c>
    </row>
    <row r="118" spans="1:13" ht="15.75" thickBot="1">
      <c r="A118" s="820"/>
      <c r="B118" s="821"/>
      <c r="C118" s="821"/>
      <c r="D118" s="822"/>
      <c r="E118" s="73">
        <f>I113-1</f>
        <v>-1</v>
      </c>
      <c r="F118" s="73">
        <f>I113</f>
        <v>0</v>
      </c>
      <c r="G118" s="73">
        <f>F118+1</f>
        <v>1</v>
      </c>
      <c r="H118" s="73">
        <f>F118+2</f>
        <v>2</v>
      </c>
      <c r="I118" s="74">
        <f>F118+3</f>
        <v>3</v>
      </c>
    </row>
    <row r="119" spans="1:13" ht="15.75" thickBot="1">
      <c r="A119" s="269"/>
      <c r="B119" s="325"/>
      <c r="C119" s="325"/>
      <c r="D119" s="325"/>
      <c r="E119" s="325"/>
      <c r="F119" s="325"/>
      <c r="G119" s="326"/>
      <c r="H119" s="326"/>
      <c r="I119" s="326"/>
    </row>
    <row r="120" spans="1:13" s="28" customFormat="1" ht="19.5" customHeight="1">
      <c r="A120" s="300" t="s">
        <v>63</v>
      </c>
      <c r="B120" s="301"/>
      <c r="C120" s="301"/>
      <c r="D120" s="301"/>
      <c r="E120" s="327">
        <f>E18</f>
        <v>0</v>
      </c>
      <c r="F120" s="327">
        <f>F18</f>
        <v>0</v>
      </c>
      <c r="G120" s="327">
        <f>G18</f>
        <v>0</v>
      </c>
      <c r="H120" s="327">
        <f>H18</f>
        <v>0</v>
      </c>
      <c r="I120" s="328">
        <f>I18</f>
        <v>0</v>
      </c>
      <c r="J120" s="38"/>
      <c r="K120" s="37"/>
      <c r="L120" s="37"/>
      <c r="M120" s="37"/>
    </row>
    <row r="121" spans="1:13" ht="15">
      <c r="A121" s="69" t="s">
        <v>61</v>
      </c>
      <c r="B121" s="292"/>
      <c r="C121" s="292"/>
      <c r="D121" s="292"/>
      <c r="E121" s="258">
        <f>E115-E101</f>
        <v>0</v>
      </c>
      <c r="F121" s="258">
        <f>F115-F101</f>
        <v>0</v>
      </c>
      <c r="G121" s="258">
        <f t="shared" ref="G121:I121" si="17">G115-G101</f>
        <v>0</v>
      </c>
      <c r="H121" s="258">
        <f t="shared" si="17"/>
        <v>0</v>
      </c>
      <c r="I121" s="329">
        <f t="shared" si="17"/>
        <v>0</v>
      </c>
    </row>
    <row r="122" spans="1:13" ht="15.75" thickBot="1">
      <c r="A122" s="330" t="s">
        <v>64</v>
      </c>
      <c r="B122" s="299"/>
      <c r="C122" s="299"/>
      <c r="D122" s="299"/>
      <c r="E122" s="254"/>
      <c r="F122" s="254"/>
      <c r="G122" s="255"/>
      <c r="H122" s="255"/>
      <c r="I122" s="256"/>
    </row>
    <row r="123" spans="1:13" ht="15.75" thickBot="1">
      <c r="A123" s="269"/>
      <c r="B123" s="325"/>
      <c r="C123" s="325"/>
      <c r="D123" s="325"/>
      <c r="E123" s="325"/>
      <c r="F123" s="325"/>
      <c r="G123" s="326"/>
      <c r="H123" s="326"/>
      <c r="I123" s="326"/>
    </row>
    <row r="124" spans="1:13" s="28" customFormat="1" ht="19.5" customHeight="1">
      <c r="A124" s="300" t="s">
        <v>66</v>
      </c>
      <c r="B124" s="301"/>
      <c r="C124" s="301"/>
      <c r="D124" s="301"/>
      <c r="E124" s="271" t="e">
        <f>E121/E120</f>
        <v>#DIV/0!</v>
      </c>
      <c r="F124" s="271" t="e">
        <f>F121/F120</f>
        <v>#DIV/0!</v>
      </c>
      <c r="G124" s="271" t="e">
        <f t="shared" ref="G124:H124" si="18">G121/G120</f>
        <v>#DIV/0!</v>
      </c>
      <c r="H124" s="271" t="e">
        <f t="shared" si="18"/>
        <v>#DIV/0!</v>
      </c>
      <c r="I124" s="272" t="e">
        <f>I121/I120</f>
        <v>#DIV/0!</v>
      </c>
      <c r="J124" s="38"/>
      <c r="K124" s="37"/>
      <c r="L124" s="37"/>
      <c r="M124" s="37"/>
    </row>
    <row r="125" spans="1:13" ht="15">
      <c r="A125" s="298" t="s">
        <v>67</v>
      </c>
      <c r="B125" s="292"/>
      <c r="C125" s="292"/>
      <c r="D125" s="292"/>
      <c r="E125" s="262" t="e">
        <f>E122/E120</f>
        <v>#DIV/0!</v>
      </c>
      <c r="F125" s="262" t="e">
        <f>F122/F120</f>
        <v>#DIV/0!</v>
      </c>
      <c r="G125" s="262" t="e">
        <f>G122/G120</f>
        <v>#DIV/0!</v>
      </c>
      <c r="H125" s="262" t="e">
        <f>H122/H120</f>
        <v>#DIV/0!</v>
      </c>
      <c r="I125" s="263" t="e">
        <f>I122/I120</f>
        <v>#DIV/0!</v>
      </c>
    </row>
    <row r="126" spans="1:13" ht="15">
      <c r="A126" s="298" t="s">
        <v>69</v>
      </c>
      <c r="B126" s="292"/>
      <c r="C126" s="292"/>
      <c r="D126" s="292"/>
      <c r="E126" s="264" t="e">
        <f>E124/E125</f>
        <v>#DIV/0!</v>
      </c>
      <c r="F126" s="264" t="e">
        <f>F124/F125</f>
        <v>#DIV/0!</v>
      </c>
      <c r="G126" s="264" t="e">
        <f t="shared" ref="G126:I126" si="19">G124/G125</f>
        <v>#DIV/0!</v>
      </c>
      <c r="H126" s="264" t="e">
        <f t="shared" si="19"/>
        <v>#DIV/0!</v>
      </c>
      <c r="I126" s="264" t="e">
        <f t="shared" si="19"/>
        <v>#DIV/0!</v>
      </c>
    </row>
    <row r="127" spans="1:13" ht="15.75" thickBot="1">
      <c r="A127" s="265" t="s">
        <v>71</v>
      </c>
      <c r="B127" s="266"/>
      <c r="C127" s="267"/>
      <c r="D127" s="266"/>
      <c r="E127" s="302" t="e">
        <f>E124-E125</f>
        <v>#DIV/0!</v>
      </c>
      <c r="F127" s="302" t="e">
        <f>F124-F125</f>
        <v>#DIV/0!</v>
      </c>
      <c r="G127" s="302" t="e">
        <f t="shared" ref="G127:H127" si="20">G124-G125</f>
        <v>#DIV/0!</v>
      </c>
      <c r="H127" s="302" t="e">
        <f t="shared" si="20"/>
        <v>#DIV/0!</v>
      </c>
      <c r="I127" s="303" t="e">
        <f>I124-I125</f>
        <v>#DIV/0!</v>
      </c>
    </row>
    <row r="128" spans="1:13" ht="11.25" customHeight="1" thickBot="1">
      <c r="A128" s="269"/>
      <c r="B128" s="268"/>
      <c r="C128" s="268"/>
      <c r="D128" s="268"/>
      <c r="E128" s="268"/>
      <c r="F128" s="268"/>
      <c r="G128" s="270"/>
      <c r="H128" s="270"/>
      <c r="I128" s="270"/>
    </row>
    <row r="129" spans="1:13" s="28" customFormat="1" ht="12.75" customHeight="1">
      <c r="A129" s="273" t="s">
        <v>107</v>
      </c>
      <c r="B129" s="274"/>
      <c r="C129" s="274"/>
      <c r="D129" s="274"/>
      <c r="E129" s="276" t="e">
        <f>E114/D52</f>
        <v>#DIV/0!</v>
      </c>
      <c r="F129" s="276" t="e">
        <f>F114/E52</f>
        <v>#DIV/0!</v>
      </c>
      <c r="G129" s="276" t="e">
        <f>G114/F52</f>
        <v>#DIV/0!</v>
      </c>
      <c r="H129" s="276" t="e">
        <f>H114/G52</f>
        <v>#DIV/0!</v>
      </c>
      <c r="I129" s="276" t="e">
        <f>I114/H52</f>
        <v>#DIV/0!</v>
      </c>
      <c r="J129" s="38"/>
      <c r="K129" s="37"/>
      <c r="L129" s="37"/>
      <c r="M129" s="37"/>
    </row>
    <row r="130" spans="1:13" ht="15">
      <c r="A130" s="235" t="s">
        <v>68</v>
      </c>
      <c r="B130" s="61"/>
      <c r="C130" s="61"/>
      <c r="D130" s="61"/>
      <c r="E130" s="277" t="e">
        <f>E109/E115</f>
        <v>#DIV/0!</v>
      </c>
      <c r="F130" s="277" t="e">
        <f>F109/F115</f>
        <v>#DIV/0!</v>
      </c>
      <c r="G130" s="277" t="e">
        <f t="shared" ref="G130:I130" si="21">G109/G115</f>
        <v>#DIV/0!</v>
      </c>
      <c r="H130" s="277" t="e">
        <f t="shared" si="21"/>
        <v>#DIV/0!</v>
      </c>
      <c r="I130" s="277" t="e">
        <f t="shared" si="21"/>
        <v>#DIV/0!</v>
      </c>
    </row>
    <row r="131" spans="1:13" ht="15.75" thickBot="1">
      <c r="A131" s="236" t="s">
        <v>70</v>
      </c>
      <c r="B131" s="62"/>
      <c r="C131" s="62"/>
      <c r="D131" s="62"/>
      <c r="E131" s="278" t="e">
        <f>E114/E112</f>
        <v>#DIV/0!</v>
      </c>
      <c r="F131" s="278" t="e">
        <f>F114/F112</f>
        <v>#DIV/0!</v>
      </c>
      <c r="G131" s="278" t="e">
        <f t="shared" ref="G131:I131" si="22">G114/G112</f>
        <v>#DIV/0!</v>
      </c>
      <c r="H131" s="278" t="e">
        <f t="shared" si="22"/>
        <v>#DIV/0!</v>
      </c>
      <c r="I131" s="278" t="e">
        <f t="shared" si="22"/>
        <v>#DIV/0!</v>
      </c>
    </row>
    <row r="132" spans="1:13" ht="15">
      <c r="A132" s="237"/>
      <c r="B132" s="57"/>
      <c r="C132" s="57"/>
      <c r="D132" s="57"/>
      <c r="E132" s="37"/>
      <c r="F132" s="37"/>
      <c r="G132" s="58"/>
      <c r="H132" s="58"/>
      <c r="I132" s="58"/>
    </row>
    <row r="133" spans="1:13" ht="15">
      <c r="A133" s="275" t="s">
        <v>129</v>
      </c>
      <c r="B133" s="57"/>
      <c r="C133" s="57"/>
      <c r="D133" s="57"/>
      <c r="E133" s="37"/>
      <c r="F133" s="37"/>
      <c r="G133" s="58"/>
      <c r="H133" s="58"/>
      <c r="I133" s="58"/>
    </row>
    <row r="134" spans="1:13" ht="15">
      <c r="A134" s="335" t="s">
        <v>72</v>
      </c>
      <c r="B134" s="336"/>
      <c r="C134" s="336"/>
      <c r="D134" s="336"/>
      <c r="E134" s="337"/>
      <c r="F134" s="337" t="str">
        <f>IF(F135-F136=0,"ok",CONCATENATE("diff de ",F135-F136))</f>
        <v>ok</v>
      </c>
      <c r="G134" s="337" t="str">
        <f t="shared" ref="G134:I134" si="23">IF(G135-G136=0,"ok",CONCATENATE("diff de ",G135-G136))</f>
        <v>ok</v>
      </c>
      <c r="H134" s="337" t="str">
        <f t="shared" si="23"/>
        <v>ok</v>
      </c>
      <c r="I134" s="337" t="str">
        <f t="shared" si="23"/>
        <v>ok</v>
      </c>
    </row>
    <row r="135" spans="1:13" ht="15">
      <c r="A135" s="338" t="s">
        <v>73</v>
      </c>
      <c r="B135" s="339"/>
      <c r="C135" s="339"/>
      <c r="D135" s="339"/>
      <c r="E135" s="340"/>
      <c r="F135" s="340">
        <f>F121-E121</f>
        <v>0</v>
      </c>
      <c r="G135" s="340">
        <f t="shared" ref="G135:I135" si="24">G121-F121</f>
        <v>0</v>
      </c>
      <c r="H135" s="340">
        <f t="shared" si="24"/>
        <v>0</v>
      </c>
      <c r="I135" s="340">
        <f t="shared" si="24"/>
        <v>0</v>
      </c>
    </row>
    <row r="136" spans="1:13" ht="15">
      <c r="A136" s="341" t="s">
        <v>74</v>
      </c>
      <c r="B136" s="342"/>
      <c r="C136" s="342"/>
      <c r="D136" s="342"/>
      <c r="E136" s="343"/>
      <c r="F136" s="343">
        <f>'FICHE 8 - Financier Porteur'!E87</f>
        <v>0</v>
      </c>
      <c r="G136" s="343">
        <f>'FICHE 8 - Financier Porteur'!F87</f>
        <v>0</v>
      </c>
      <c r="H136" s="343">
        <f>'FICHE 8 - Financier Porteur'!G87</f>
        <v>0</v>
      </c>
      <c r="I136" s="344">
        <f>'FICHE 8 - Financier Porteur'!H87</f>
        <v>0</v>
      </c>
    </row>
    <row r="137" spans="1:13" ht="15"/>
    <row r="138" spans="1:13" ht="1.5" hidden="1" customHeight="1"/>
    <row r="139" spans="1:13" ht="1.5" hidden="1" customHeight="1"/>
    <row r="140" spans="1:13" ht="1.5" hidden="1" customHeight="1"/>
  </sheetData>
  <mergeCells count="14">
    <mergeCell ref="I72:I73"/>
    <mergeCell ref="A95:D96"/>
    <mergeCell ref="A103:D104"/>
    <mergeCell ref="A117:D118"/>
    <mergeCell ref="A13:D14"/>
    <mergeCell ref="A60:D60"/>
    <mergeCell ref="A115:D115"/>
    <mergeCell ref="A70:D70"/>
    <mergeCell ref="A72:D73"/>
    <mergeCell ref="A5:I5"/>
    <mergeCell ref="A9:C9"/>
    <mergeCell ref="A10:I10"/>
    <mergeCell ref="A57:D58"/>
    <mergeCell ref="I57:I58"/>
  </mergeCells>
  <pageMargins left="0.23622047244094491" right="0.23622047244094491" top="0.74803149606299213" bottom="0.74803149606299213" header="0.31496062992125984" footer="0.31496062992125984"/>
  <pageSetup paperSize="9" orientation="portrait" verticalDpi="0" r:id="rId1"/>
  <headerFooter>
    <oddHeader>&amp;L&amp;G&amp;C&amp;"Arial,Gras"&amp;18&amp;K00B050&amp;A&amp;R&amp;G</oddHeader>
    <oddFooter>&amp;C&amp;A&amp;R&amp;P/&amp;N</oddFooter>
  </headerFooter>
  <rowBreaks count="4" manualBreakCount="4">
    <brk id="40" max="16383" man="1"/>
    <brk id="53" max="16383" man="1"/>
    <brk id="92" max="16383" man="1"/>
    <brk id="137" max="16383" man="1"/>
  </rowBreaks>
  <legacyDrawingHF r:id="rId2"/>
</worksheet>
</file>

<file path=xl/worksheets/sheet11.xml><?xml version="1.0" encoding="utf-8"?>
<worksheet xmlns="http://schemas.openxmlformats.org/spreadsheetml/2006/main" xmlns:r="http://schemas.openxmlformats.org/officeDocument/2006/relationships">
  <sheetPr codeName="Feuil10"/>
  <dimension ref="A1:H13"/>
  <sheetViews>
    <sheetView workbookViewId="0">
      <selection activeCell="F23" sqref="F23"/>
    </sheetView>
  </sheetViews>
  <sheetFormatPr baseColWidth="10" defaultRowHeight="15"/>
  <cols>
    <col min="1" max="1" width="29.140625" customWidth="1"/>
    <col min="2" max="2" width="40.5703125" customWidth="1"/>
    <col min="3" max="3" width="28.5703125" customWidth="1"/>
    <col min="4" max="4" width="22" customWidth="1"/>
    <col min="5" max="5" width="49.85546875" customWidth="1"/>
    <col min="6" max="6" width="43.140625" customWidth="1"/>
    <col min="7" max="7" width="16.28515625" customWidth="1"/>
  </cols>
  <sheetData>
    <row r="1" spans="1:8" s="377" customFormat="1">
      <c r="A1" s="377" t="s">
        <v>232</v>
      </c>
      <c r="B1" s="377" t="s">
        <v>233</v>
      </c>
      <c r="C1" s="428" t="s">
        <v>243</v>
      </c>
      <c r="D1" s="377" t="s">
        <v>231</v>
      </c>
      <c r="E1" s="377" t="s">
        <v>234</v>
      </c>
      <c r="F1" s="377" t="s">
        <v>230</v>
      </c>
      <c r="G1" s="377" t="s">
        <v>252</v>
      </c>
      <c r="H1" s="377" t="s">
        <v>253</v>
      </c>
    </row>
    <row r="2" spans="1:8">
      <c r="A2" s="425" t="s">
        <v>4</v>
      </c>
      <c r="B2" s="426" t="s">
        <v>167</v>
      </c>
      <c r="C2" s="425"/>
      <c r="D2" s="426" t="s">
        <v>153</v>
      </c>
      <c r="E2" s="425" t="s">
        <v>235</v>
      </c>
      <c r="F2" s="424" t="s">
        <v>219</v>
      </c>
      <c r="G2" s="427" t="s">
        <v>250</v>
      </c>
      <c r="H2" s="457" t="s">
        <v>254</v>
      </c>
    </row>
    <row r="3" spans="1:8" ht="30">
      <c r="A3" s="425" t="s">
        <v>173</v>
      </c>
      <c r="B3" s="426" t="s">
        <v>159</v>
      </c>
      <c r="C3" s="426"/>
      <c r="D3" s="426" t="s">
        <v>154</v>
      </c>
      <c r="E3" s="425" t="s">
        <v>208</v>
      </c>
      <c r="F3" s="424" t="s">
        <v>220</v>
      </c>
      <c r="G3" s="424" t="s">
        <v>251</v>
      </c>
      <c r="H3" s="457" t="s">
        <v>255</v>
      </c>
    </row>
    <row r="4" spans="1:8" ht="45">
      <c r="A4" s="425" t="s">
        <v>174</v>
      </c>
      <c r="B4" s="426" t="s">
        <v>158</v>
      </c>
      <c r="C4" s="426" t="s">
        <v>236</v>
      </c>
      <c r="D4" s="426" t="s">
        <v>157</v>
      </c>
      <c r="E4" s="425" t="s">
        <v>237</v>
      </c>
      <c r="F4" s="424" t="s">
        <v>130</v>
      </c>
      <c r="G4" s="424" t="s">
        <v>249</v>
      </c>
      <c r="H4" s="457" t="s">
        <v>256</v>
      </c>
    </row>
    <row r="5" spans="1:8" ht="45">
      <c r="A5" s="425" t="s">
        <v>203</v>
      </c>
      <c r="B5" s="426" t="s">
        <v>297</v>
      </c>
      <c r="C5" s="426" t="s">
        <v>305</v>
      </c>
      <c r="D5" s="426" t="s">
        <v>155</v>
      </c>
      <c r="E5" s="425" t="s">
        <v>238</v>
      </c>
      <c r="F5" s="424" t="s">
        <v>221</v>
      </c>
      <c r="G5" s="424" t="s">
        <v>3</v>
      </c>
      <c r="H5" s="458" t="s">
        <v>257</v>
      </c>
    </row>
    <row r="6" spans="1:8" ht="45">
      <c r="A6" s="425" t="s">
        <v>175</v>
      </c>
      <c r="B6" s="426" t="s">
        <v>160</v>
      </c>
      <c r="C6" s="426" t="s">
        <v>239</v>
      </c>
      <c r="D6" s="426" t="s">
        <v>156</v>
      </c>
      <c r="E6" s="425" t="s">
        <v>240</v>
      </c>
      <c r="F6" s="427" t="s">
        <v>222</v>
      </c>
    </row>
    <row r="7" spans="1:8" ht="40.5">
      <c r="A7" s="425" t="s">
        <v>176</v>
      </c>
      <c r="B7" s="426" t="s">
        <v>161</v>
      </c>
      <c r="C7" s="426" t="s">
        <v>241</v>
      </c>
      <c r="D7" s="426" t="s">
        <v>3</v>
      </c>
      <c r="E7" s="425" t="s">
        <v>242</v>
      </c>
      <c r="F7" s="427" t="s">
        <v>223</v>
      </c>
    </row>
    <row r="8" spans="1:8">
      <c r="A8" s="425" t="s">
        <v>177</v>
      </c>
      <c r="B8" s="426"/>
      <c r="C8" s="426"/>
      <c r="D8" s="425"/>
      <c r="E8" s="425" t="s">
        <v>209</v>
      </c>
      <c r="F8" s="427" t="s">
        <v>224</v>
      </c>
    </row>
    <row r="9" spans="1:8">
      <c r="A9" s="425" t="s">
        <v>178</v>
      </c>
      <c r="C9" s="426"/>
      <c r="D9" s="425"/>
      <c r="E9" s="425" t="s">
        <v>210</v>
      </c>
      <c r="F9" s="427" t="s">
        <v>225</v>
      </c>
    </row>
    <row r="10" spans="1:8">
      <c r="A10" s="425" t="s">
        <v>179</v>
      </c>
      <c r="B10" s="425"/>
      <c r="C10" s="426"/>
      <c r="D10" s="425"/>
      <c r="E10" s="425"/>
      <c r="F10" s="427" t="s">
        <v>229</v>
      </c>
    </row>
    <row r="11" spans="1:8">
      <c r="A11" s="425" t="s">
        <v>180</v>
      </c>
      <c r="B11" s="425"/>
      <c r="C11" s="425"/>
      <c r="D11" s="425"/>
      <c r="E11" s="425"/>
      <c r="F11" s="427" t="s">
        <v>226</v>
      </c>
    </row>
    <row r="12" spans="1:8">
      <c r="A12" s="425" t="s">
        <v>181</v>
      </c>
      <c r="B12" s="425"/>
      <c r="C12" s="425"/>
      <c r="D12" s="425"/>
      <c r="E12" s="426"/>
      <c r="F12" s="427" t="s">
        <v>227</v>
      </c>
    </row>
    <row r="13" spans="1:8">
      <c r="A13" s="425" t="s">
        <v>182</v>
      </c>
      <c r="B13" s="425"/>
      <c r="C13" s="425"/>
      <c r="D13" s="425"/>
      <c r="E13" s="425"/>
      <c r="F13" s="427" t="s">
        <v>228</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codeName="Feuil1">
    <tabColor rgb="FFFFFF00"/>
  </sheetPr>
  <dimension ref="A1:U366"/>
  <sheetViews>
    <sheetView view="pageLayout" topLeftCell="A40" zoomScaleNormal="84" zoomScaleSheetLayoutView="120" workbookViewId="0">
      <selection activeCell="P83" sqref="P83"/>
    </sheetView>
  </sheetViews>
  <sheetFormatPr baseColWidth="10" defaultColWidth="11.42578125" defaultRowHeight="12.75"/>
  <cols>
    <col min="1" max="1" width="12.5703125" style="5" customWidth="1"/>
    <col min="2" max="2" width="2.140625" style="5" customWidth="1"/>
    <col min="3" max="3" width="16.42578125" style="5" customWidth="1"/>
    <col min="4" max="4" width="10" style="5" customWidth="1"/>
    <col min="5" max="5" width="12.7109375" style="5" customWidth="1"/>
    <col min="6" max="6" width="1.85546875" style="5" customWidth="1"/>
    <col min="7" max="7" width="13.140625" style="5" customWidth="1"/>
    <col min="8" max="8" width="11" style="5" customWidth="1"/>
    <col min="9" max="10" width="10" style="5" customWidth="1"/>
    <col min="11" max="11" width="11.42578125" style="5" customWidth="1"/>
    <col min="12" max="16384" width="11.42578125" style="5"/>
  </cols>
  <sheetData>
    <row r="1" spans="1:21" ht="16.5" customHeight="1">
      <c r="A1" s="450" t="s">
        <v>80</v>
      </c>
      <c r="B1" s="451"/>
      <c r="C1" s="451" t="s">
        <v>79</v>
      </c>
      <c r="D1" s="452"/>
      <c r="E1" s="451"/>
      <c r="F1" s="451"/>
      <c r="G1" s="451" t="s">
        <v>6</v>
      </c>
      <c r="H1" s="451"/>
      <c r="I1" s="451" t="s">
        <v>78</v>
      </c>
      <c r="J1" s="451"/>
      <c r="S1" s="550"/>
      <c r="T1" s="550"/>
    </row>
    <row r="2" spans="1:21" ht="13.5" thickBot="1">
      <c r="A2" s="454" t="s">
        <v>302</v>
      </c>
      <c r="B2" s="455"/>
      <c r="C2" s="455"/>
      <c r="D2" s="455"/>
      <c r="E2" s="455"/>
      <c r="F2" s="455"/>
      <c r="G2" s="455">
        <f>NOM_PORTEUR</f>
        <v>0</v>
      </c>
      <c r="H2" s="455"/>
      <c r="I2" s="641">
        <f>SIREN_PORTEUR</f>
        <v>0</v>
      </c>
      <c r="J2" s="641"/>
    </row>
    <row r="3" spans="1:21" ht="12" customHeight="1">
      <c r="A3" s="6"/>
      <c r="B3" s="6"/>
      <c r="C3" s="6"/>
      <c r="D3" s="6"/>
      <c r="E3" s="6"/>
      <c r="F3" s="6"/>
      <c r="G3" s="6"/>
      <c r="H3" s="6"/>
      <c r="I3" s="6"/>
      <c r="J3" s="6"/>
    </row>
    <row r="4" spans="1:21" ht="30.75" customHeight="1">
      <c r="A4" s="689" t="s">
        <v>345</v>
      </c>
      <c r="B4" s="690"/>
      <c r="C4" s="690"/>
      <c r="D4" s="690"/>
      <c r="E4" s="690"/>
      <c r="F4" s="690"/>
      <c r="G4" s="690"/>
      <c r="H4" s="690"/>
      <c r="I4" s="690"/>
      <c r="J4" s="690"/>
    </row>
    <row r="5" spans="1:21" ht="24" customHeight="1">
      <c r="A5" s="6"/>
      <c r="B5" s="6"/>
      <c r="C5" s="6"/>
      <c r="D5" s="6"/>
      <c r="E5" s="6"/>
      <c r="F5" s="6"/>
      <c r="G5" s="6"/>
      <c r="H5" s="6"/>
      <c r="I5" s="6"/>
      <c r="J5" s="6"/>
    </row>
    <row r="6" spans="1:21" ht="23.25" customHeight="1">
      <c r="A6" s="7" t="s">
        <v>76</v>
      </c>
      <c r="B6" s="8"/>
      <c r="C6" s="691"/>
      <c r="D6" s="692"/>
      <c r="E6" s="692"/>
      <c r="F6" s="692"/>
      <c r="G6" s="692"/>
      <c r="H6" s="692"/>
      <c r="I6" s="692"/>
      <c r="J6" s="692"/>
      <c r="S6" s="29"/>
      <c r="T6" s="29"/>
    </row>
    <row r="7" spans="1:21" ht="6" customHeight="1">
      <c r="A7" s="9"/>
      <c r="B7" s="10"/>
      <c r="C7" s="13"/>
      <c r="D7" s="13"/>
      <c r="E7" s="13"/>
      <c r="F7" s="13"/>
      <c r="G7" s="13"/>
      <c r="H7" s="13"/>
      <c r="I7" s="13"/>
      <c r="J7" s="13"/>
      <c r="S7" s="29"/>
      <c r="T7" s="29"/>
    </row>
    <row r="8" spans="1:21" ht="15" customHeight="1">
      <c r="A8" s="7" t="s">
        <v>131</v>
      </c>
      <c r="B8" s="8"/>
      <c r="C8" s="691"/>
      <c r="D8" s="692"/>
      <c r="E8" s="692"/>
      <c r="F8" s="692"/>
      <c r="G8" s="692"/>
      <c r="H8" s="692"/>
      <c r="I8" s="692"/>
      <c r="J8" s="692"/>
      <c r="S8" s="550"/>
      <c r="T8" s="550"/>
    </row>
    <row r="9" spans="1:21">
      <c r="A9" s="30" t="s">
        <v>85</v>
      </c>
      <c r="B9" s="10"/>
      <c r="C9" s="360" t="s">
        <v>132</v>
      </c>
      <c r="D9" s="13"/>
      <c r="E9" s="13"/>
      <c r="F9" s="13"/>
      <c r="G9" s="13"/>
      <c r="H9" s="13"/>
      <c r="I9" s="13"/>
      <c r="J9" s="13"/>
      <c r="S9" s="29"/>
      <c r="T9" s="29"/>
    </row>
    <row r="10" spans="1:21" ht="65.25" customHeight="1">
      <c r="A10" s="11" t="s">
        <v>145</v>
      </c>
      <c r="B10" s="8"/>
      <c r="C10" s="691"/>
      <c r="D10" s="692"/>
      <c r="E10" s="692"/>
      <c r="F10" s="692"/>
      <c r="G10" s="692"/>
      <c r="H10" s="692"/>
      <c r="I10" s="692"/>
      <c r="J10" s="692"/>
      <c r="S10" s="552"/>
      <c r="T10" s="552"/>
      <c r="U10" s="552"/>
    </row>
    <row r="11" spans="1:21" ht="12.75" customHeight="1">
      <c r="A11" s="14"/>
      <c r="B11" s="14"/>
      <c r="C11" s="14"/>
      <c r="D11" s="14"/>
      <c r="E11" s="14"/>
      <c r="F11" s="14"/>
      <c r="G11" s="14"/>
      <c r="H11" s="14"/>
      <c r="I11" s="14"/>
      <c r="J11" s="14"/>
      <c r="S11" s="552"/>
      <c r="T11" s="552"/>
      <c r="U11" s="552"/>
    </row>
    <row r="12" spans="1:21" ht="25.5">
      <c r="A12" s="11" t="s">
        <v>244</v>
      </c>
      <c r="B12" s="14"/>
      <c r="C12" s="693"/>
      <c r="D12" s="694"/>
      <c r="E12" s="695"/>
      <c r="F12" s="437"/>
      <c r="G12" s="14"/>
      <c r="H12" s="14"/>
      <c r="I12" s="14"/>
      <c r="J12" s="14"/>
    </row>
    <row r="13" spans="1:21" ht="13.5" thickBot="1">
      <c r="A13" s="12"/>
      <c r="B13" s="12"/>
      <c r="C13" s="12"/>
      <c r="D13" s="12"/>
      <c r="E13" s="12"/>
      <c r="F13" s="12"/>
      <c r="G13" s="371"/>
      <c r="H13" s="12"/>
      <c r="I13" s="12"/>
      <c r="J13" s="12"/>
    </row>
    <row r="14" spans="1:21" ht="21.75" customHeight="1">
      <c r="A14" s="16" t="s">
        <v>273</v>
      </c>
      <c r="B14" s="17"/>
      <c r="C14" s="17"/>
      <c r="D14" s="17"/>
      <c r="E14" s="17"/>
      <c r="F14" s="17"/>
      <c r="G14" s="17"/>
      <c r="H14" s="17"/>
      <c r="I14" s="17"/>
      <c r="J14" s="17"/>
    </row>
    <row r="15" spans="1:21" ht="6" customHeight="1">
      <c r="A15" s="6"/>
      <c r="B15" s="6"/>
      <c r="C15" s="6"/>
      <c r="D15" s="6"/>
      <c r="E15" s="6"/>
      <c r="F15" s="6"/>
      <c r="G15" s="6"/>
      <c r="H15" s="6"/>
      <c r="I15" s="6"/>
      <c r="J15" s="6"/>
    </row>
    <row r="16" spans="1:21" ht="11.25" customHeight="1">
      <c r="A16" s="26" t="s">
        <v>6</v>
      </c>
      <c r="B16" s="542"/>
      <c r="C16" s="543"/>
      <c r="D16" s="542"/>
      <c r="E16" s="26" t="s">
        <v>303</v>
      </c>
      <c r="F16" s="542"/>
      <c r="G16" s="542"/>
      <c r="H16" s="683"/>
      <c r="I16" s="684"/>
      <c r="J16" s="684"/>
    </row>
    <row r="17" spans="1:10" ht="8.25" customHeight="1">
      <c r="A17" s="14"/>
      <c r="B17" s="544"/>
      <c r="C17" s="544"/>
      <c r="D17" s="544"/>
      <c r="E17" s="544"/>
      <c r="F17" s="544"/>
      <c r="G17" s="544"/>
      <c r="H17" s="544"/>
      <c r="I17" s="544"/>
      <c r="J17" s="544"/>
    </row>
    <row r="18" spans="1:10" s="15" customFormat="1" ht="12.75" customHeight="1">
      <c r="A18" s="26" t="s">
        <v>78</v>
      </c>
      <c r="B18" s="512"/>
      <c r="C18" s="513"/>
      <c r="D18" s="512"/>
      <c r="E18" s="26" t="s">
        <v>304</v>
      </c>
      <c r="F18" s="21"/>
      <c r="G18" s="685"/>
      <c r="H18" s="686"/>
      <c r="I18" s="686"/>
      <c r="J18" s="686"/>
    </row>
    <row r="19" spans="1:10" s="15" customFormat="1" ht="7.5" customHeight="1">
      <c r="A19" s="26"/>
      <c r="B19" s="505"/>
      <c r="C19" s="505"/>
      <c r="D19" s="505"/>
      <c r="E19" s="21"/>
      <c r="F19" s="21"/>
      <c r="G19" s="678"/>
      <c r="H19" s="678"/>
      <c r="I19" s="678"/>
      <c r="J19" s="549"/>
    </row>
    <row r="20" spans="1:10" ht="13.5" customHeight="1">
      <c r="A20" s="26" t="s">
        <v>77</v>
      </c>
      <c r="B20" s="504"/>
      <c r="C20" s="514"/>
      <c r="D20" s="355"/>
      <c r="E20" s="355"/>
      <c r="F20" s="355"/>
      <c r="G20" s="355"/>
      <c r="H20" s="355"/>
      <c r="I20" s="355"/>
      <c r="J20" s="355"/>
    </row>
    <row r="21" spans="1:10" ht="7.5" customHeight="1">
      <c r="A21" s="26"/>
      <c r="B21" s="507"/>
      <c r="C21" s="507"/>
      <c r="D21" s="355"/>
      <c r="E21" s="355"/>
      <c r="F21" s="355"/>
      <c r="G21" s="355"/>
      <c r="H21" s="355"/>
      <c r="I21" s="355"/>
      <c r="J21" s="355"/>
    </row>
    <row r="22" spans="1:10">
      <c r="A22" s="26" t="s">
        <v>274</v>
      </c>
      <c r="B22" s="507"/>
      <c r="C22" s="27" t="s">
        <v>275</v>
      </c>
      <c r="D22" s="679"/>
      <c r="E22" s="680"/>
      <c r="F22" s="508"/>
      <c r="G22" s="27" t="s">
        <v>0</v>
      </c>
      <c r="H22" s="687"/>
      <c r="I22" s="688"/>
      <c r="J22" s="688"/>
    </row>
    <row r="23" spans="1:10">
      <c r="A23" s="510"/>
      <c r="B23" s="507"/>
      <c r="C23" s="511"/>
      <c r="D23" s="507"/>
      <c r="E23" s="507"/>
      <c r="F23" s="504"/>
      <c r="G23" s="511"/>
      <c r="H23" s="14"/>
      <c r="I23" s="507"/>
      <c r="J23" s="507"/>
    </row>
    <row r="24" spans="1:10">
      <c r="A24" s="6"/>
      <c r="B24" s="506"/>
      <c r="C24" s="509" t="s">
        <v>276</v>
      </c>
      <c r="D24" s="681"/>
      <c r="E24" s="682"/>
      <c r="F24" s="355"/>
      <c r="G24" s="9" t="s">
        <v>277</v>
      </c>
      <c r="H24" s="687"/>
      <c r="I24" s="688"/>
      <c r="J24" s="688"/>
    </row>
    <row r="25" spans="1:10" ht="13.5" thickBot="1">
      <c r="A25" s="6"/>
      <c r="B25" s="506"/>
      <c r="C25" s="509"/>
      <c r="D25" s="545"/>
      <c r="E25" s="545"/>
      <c r="F25" s="355"/>
      <c r="G25" s="9"/>
      <c r="H25" s="546"/>
      <c r="I25" s="546"/>
      <c r="J25" s="546"/>
    </row>
    <row r="26" spans="1:10" ht="15.75">
      <c r="A26" s="18" t="s">
        <v>75</v>
      </c>
      <c r="B26" s="19"/>
      <c r="C26" s="19"/>
      <c r="D26" s="19"/>
      <c r="E26" s="19"/>
      <c r="F26" s="19"/>
      <c r="G26" s="19"/>
      <c r="H26" s="19"/>
      <c r="I26" s="19"/>
      <c r="J26" s="19"/>
    </row>
    <row r="27" spans="1:10" ht="9.75" customHeight="1">
      <c r="A27" s="355"/>
      <c r="B27" s="355"/>
      <c r="C27" s="355"/>
      <c r="D27" s="355"/>
      <c r="E27" s="355"/>
      <c r="F27" s="355"/>
      <c r="G27" s="355"/>
      <c r="H27" s="355"/>
      <c r="I27" s="355"/>
      <c r="J27" s="355"/>
    </row>
    <row r="28" spans="1:10">
      <c r="A28" s="26" t="s">
        <v>82</v>
      </c>
      <c r="B28" s="20"/>
      <c r="C28" s="20"/>
      <c r="D28" s="20"/>
      <c r="E28" s="21"/>
      <c r="F28" s="21"/>
      <c r="G28" s="540"/>
      <c r="H28" s="541"/>
      <c r="I28" s="541"/>
      <c r="J28" s="541"/>
    </row>
    <row r="29" spans="1:10" ht="10.5" customHeight="1">
      <c r="A29" s="355"/>
      <c r="B29" s="355"/>
      <c r="C29" s="355"/>
      <c r="D29" s="355"/>
      <c r="E29" s="355"/>
      <c r="F29" s="355"/>
      <c r="G29" s="355"/>
      <c r="H29" s="355"/>
      <c r="I29" s="355"/>
      <c r="J29" s="355"/>
    </row>
    <row r="30" spans="1:10" ht="15" customHeight="1">
      <c r="A30" s="27" t="s">
        <v>1</v>
      </c>
      <c r="B30" s="355"/>
      <c r="C30" s="538"/>
      <c r="D30" s="539"/>
      <c r="E30" s="539"/>
      <c r="F30" s="539"/>
      <c r="G30" s="539"/>
      <c r="H30" s="539"/>
      <c r="I30" s="539"/>
      <c r="J30" s="539"/>
    </row>
    <row r="31" spans="1:10" ht="5.25" customHeight="1">
      <c r="A31" s="355"/>
      <c r="B31" s="355"/>
      <c r="C31" s="355"/>
      <c r="D31" s="23"/>
      <c r="E31" s="23"/>
      <c r="F31" s="23"/>
      <c r="G31" s="23"/>
      <c r="H31" s="23"/>
      <c r="I31" s="23"/>
      <c r="J31" s="23"/>
    </row>
    <row r="32" spans="1:10">
      <c r="A32" s="27" t="s">
        <v>5</v>
      </c>
      <c r="B32" s="355"/>
      <c r="C32" s="459"/>
      <c r="D32" s="3"/>
      <c r="E32" s="27" t="s">
        <v>81</v>
      </c>
      <c r="F32" s="27"/>
      <c r="G32" s="22"/>
      <c r="H32" s="24"/>
      <c r="I32" s="24"/>
      <c r="J32" s="562"/>
    </row>
    <row r="33" spans="1:10" ht="13.5" thickBot="1">
      <c r="A33" s="355"/>
      <c r="B33" s="355"/>
      <c r="C33" s="355"/>
      <c r="D33" s="25"/>
      <c r="E33" s="23"/>
      <c r="F33" s="23"/>
      <c r="G33" s="23"/>
      <c r="H33" s="23"/>
      <c r="I33" s="23"/>
      <c r="J33" s="23"/>
    </row>
    <row r="34" spans="1:10" ht="15.75">
      <c r="A34" s="18" t="s">
        <v>258</v>
      </c>
      <c r="B34" s="19"/>
      <c r="C34" s="19"/>
      <c r="D34" s="19"/>
      <c r="E34" s="19"/>
      <c r="F34" s="19"/>
      <c r="G34" s="19"/>
      <c r="H34" s="19"/>
      <c r="I34" s="19"/>
      <c r="J34" s="19"/>
    </row>
    <row r="35" spans="1:10">
      <c r="A35" s="355"/>
      <c r="B35" s="355"/>
      <c r="C35" s="355"/>
      <c r="D35" s="355"/>
      <c r="E35" s="355"/>
      <c r="F35" s="355"/>
      <c r="G35" s="355"/>
      <c r="H35" s="355"/>
      <c r="I35" s="355"/>
      <c r="J35" s="355"/>
    </row>
    <row r="36" spans="1:10">
      <c r="A36" s="6"/>
      <c r="B36" s="6"/>
      <c r="C36" s="6"/>
      <c r="D36" s="6"/>
      <c r="E36" s="6"/>
      <c r="F36" s="6"/>
      <c r="G36" s="6"/>
      <c r="H36" s="6"/>
      <c r="I36" s="6"/>
      <c r="J36" s="6"/>
    </row>
    <row r="37" spans="1:10">
      <c r="A37" s="6" t="s">
        <v>83</v>
      </c>
      <c r="B37" s="6"/>
      <c r="C37" s="6"/>
      <c r="D37" s="6"/>
      <c r="E37" s="6"/>
      <c r="F37" s="6"/>
      <c r="G37" s="696"/>
      <c r="H37" s="697"/>
      <c r="I37" s="6"/>
      <c r="J37" s="6"/>
    </row>
    <row r="38" spans="1:10">
      <c r="A38" s="14"/>
      <c r="B38" s="14"/>
      <c r="C38" s="14"/>
      <c r="D38" s="14"/>
      <c r="E38" s="14"/>
      <c r="F38" s="14"/>
      <c r="G38" s="14"/>
      <c r="H38" s="14"/>
      <c r="I38" s="14"/>
      <c r="J38" s="14"/>
    </row>
    <row r="39" spans="1:10">
      <c r="A39" s="6"/>
      <c r="B39" s="6"/>
      <c r="C39" s="6"/>
      <c r="D39" s="6"/>
      <c r="E39" s="6"/>
      <c r="F39" s="6"/>
      <c r="G39" s="6"/>
      <c r="H39" s="6"/>
      <c r="I39" s="6"/>
      <c r="J39" s="6"/>
    </row>
    <row r="40" spans="1:10">
      <c r="A40" s="6" t="s">
        <v>84</v>
      </c>
      <c r="B40" s="6"/>
      <c r="C40" s="6"/>
      <c r="D40" s="6"/>
      <c r="E40" s="696"/>
      <c r="F40" s="706"/>
      <c r="G40" s="697"/>
      <c r="I40" s="6"/>
      <c r="J40" s="6"/>
    </row>
    <row r="41" spans="1:10">
      <c r="A41" s="6"/>
      <c r="B41" s="6"/>
      <c r="C41" s="6"/>
      <c r="D41" s="6"/>
      <c r="E41" s="6"/>
      <c r="F41" s="6"/>
      <c r="G41" s="6"/>
      <c r="H41" s="6"/>
      <c r="I41" s="6"/>
      <c r="J41" s="6"/>
    </row>
    <row r="42" spans="1:10" ht="15" customHeight="1">
      <c r="A42" s="6"/>
      <c r="B42" s="6"/>
      <c r="C42" s="6"/>
      <c r="D42" s="6"/>
      <c r="E42" s="6"/>
      <c r="F42" s="6"/>
      <c r="G42" s="6"/>
      <c r="H42" s="6"/>
      <c r="I42" s="6"/>
      <c r="J42" s="6"/>
    </row>
    <row r="43" spans="1:10">
      <c r="A43" s="6"/>
      <c r="B43" s="6"/>
      <c r="C43" s="6"/>
      <c r="D43" s="6"/>
      <c r="E43" s="6"/>
      <c r="F43" s="6"/>
      <c r="G43" s="6"/>
      <c r="H43" s="6"/>
      <c r="I43" s="6"/>
      <c r="J43" s="6"/>
    </row>
    <row r="44" spans="1:10" ht="12.75" customHeight="1">
      <c r="A44" s="436" t="s">
        <v>259</v>
      </c>
      <c r="B44" s="436"/>
      <c r="C44" s="436"/>
      <c r="D44" s="436"/>
      <c r="E44" s="470" t="s">
        <v>380</v>
      </c>
      <c r="F44" s="438"/>
      <c r="G44" s="660"/>
      <c r="H44" s="537"/>
      <c r="I44" s="537"/>
      <c r="J44" s="548"/>
    </row>
    <row r="45" spans="1:10">
      <c r="A45" s="436"/>
      <c r="B45" s="436"/>
      <c r="C45" s="436"/>
      <c r="D45" s="436"/>
      <c r="E45" s="436"/>
      <c r="F45" s="436"/>
      <c r="G45" s="537"/>
      <c r="H45" s="537"/>
      <c r="I45" s="537"/>
      <c r="J45" s="548"/>
    </row>
    <row r="46" spans="1:10">
      <c r="A46" s="436" t="s">
        <v>245</v>
      </c>
      <c r="B46" s="436"/>
      <c r="C46" s="436"/>
      <c r="D46" s="436"/>
      <c r="E46" s="439" t="s">
        <v>380</v>
      </c>
      <c r="F46" s="440"/>
      <c r="G46" s="537"/>
      <c r="H46" s="537"/>
      <c r="I46" s="537"/>
      <c r="J46" s="548"/>
    </row>
    <row r="47" spans="1:10">
      <c r="A47" s="436"/>
      <c r="B47" s="436"/>
      <c r="C47" s="436"/>
      <c r="D47" s="436"/>
      <c r="E47" s="436"/>
      <c r="F47" s="436"/>
      <c r="G47" s="537"/>
      <c r="H47" s="537"/>
      <c r="I47" s="537"/>
      <c r="J47" s="548"/>
    </row>
    <row r="48" spans="1:10">
      <c r="A48" s="436" t="s">
        <v>246</v>
      </c>
      <c r="B48" s="436"/>
      <c r="C48" s="436"/>
      <c r="D48" s="436"/>
      <c r="E48" s="439"/>
      <c r="F48" s="440"/>
      <c r="G48" s="537"/>
      <c r="H48" s="537"/>
      <c r="I48" s="537"/>
      <c r="J48" s="548"/>
    </row>
    <row r="49" spans="1:10">
      <c r="A49" s="436"/>
      <c r="B49" s="436"/>
      <c r="C49" s="436"/>
      <c r="D49" s="436"/>
      <c r="E49" s="436"/>
      <c r="F49" s="436"/>
      <c r="G49" s="438"/>
      <c r="H49" s="438"/>
      <c r="I49" s="438"/>
      <c r="J49" s="438"/>
    </row>
    <row r="50" spans="1:10">
      <c r="A50" s="7" t="s">
        <v>278</v>
      </c>
      <c r="B50" s="436"/>
      <c r="C50" s="436"/>
      <c r="D50" s="436"/>
      <c r="E50" s="438"/>
      <c r="F50" s="438"/>
      <c r="G50" s="701" t="s">
        <v>279</v>
      </c>
      <c r="H50" s="701"/>
      <c r="I50" s="701"/>
      <c r="J50" s="701"/>
    </row>
    <row r="51" spans="1:10">
      <c r="A51" s="436"/>
      <c r="B51" s="436"/>
      <c r="C51" s="436"/>
      <c r="D51" s="436"/>
      <c r="E51" s="436"/>
      <c r="F51" s="436"/>
      <c r="G51" s="701"/>
      <c r="H51" s="701"/>
      <c r="I51" s="701"/>
      <c r="J51" s="701"/>
    </row>
    <row r="52" spans="1:10" ht="12.75" customHeight="1">
      <c r="A52" s="705" t="s">
        <v>280</v>
      </c>
      <c r="B52" s="705"/>
      <c r="C52" s="705"/>
      <c r="D52" s="436"/>
      <c r="E52" s="439" t="s">
        <v>380</v>
      </c>
      <c r="F52" s="440"/>
      <c r="G52" s="701"/>
      <c r="H52" s="701"/>
      <c r="I52" s="701"/>
      <c r="J52" s="701"/>
    </row>
    <row r="53" spans="1:10">
      <c r="A53" s="705"/>
      <c r="B53" s="705"/>
      <c r="C53" s="705"/>
      <c r="D53" s="436"/>
      <c r="E53" s="436"/>
      <c r="F53" s="436"/>
      <c r="G53" s="701"/>
      <c r="H53" s="701"/>
      <c r="I53" s="701"/>
      <c r="J53" s="701"/>
    </row>
    <row r="54" spans="1:10" ht="9" customHeight="1">
      <c r="A54" s="436"/>
      <c r="B54" s="436"/>
      <c r="C54" s="436"/>
      <c r="D54" s="436"/>
      <c r="E54" s="441"/>
      <c r="F54" s="441"/>
      <c r="G54" s="701"/>
      <c r="H54" s="701"/>
      <c r="I54" s="701"/>
      <c r="J54" s="701"/>
    </row>
    <row r="55" spans="1:10" ht="11.25" customHeight="1">
      <c r="A55" s="436"/>
      <c r="B55" s="436"/>
      <c r="C55" s="436"/>
      <c r="D55" s="436"/>
      <c r="E55" s="436"/>
      <c r="F55" s="436"/>
      <c r="G55" s="701"/>
      <c r="H55" s="701"/>
      <c r="I55" s="701"/>
      <c r="J55" s="701"/>
    </row>
    <row r="56" spans="1:10" ht="11.25" customHeight="1" thickBot="1">
      <c r="A56" s="436"/>
      <c r="B56" s="436"/>
      <c r="C56" s="436"/>
      <c r="D56" s="436"/>
      <c r="E56" s="436"/>
      <c r="F56" s="436"/>
      <c r="G56" s="702"/>
      <c r="H56" s="702"/>
      <c r="I56" s="702"/>
      <c r="J56" s="702"/>
    </row>
    <row r="57" spans="1:10" ht="12.75" customHeight="1">
      <c r="A57" s="699" t="s">
        <v>247</v>
      </c>
      <c r="B57" s="700"/>
      <c r="C57" s="700"/>
      <c r="D57" s="700"/>
      <c r="E57" s="700"/>
      <c r="F57" s="700"/>
      <c r="G57" s="700"/>
      <c r="H57" s="700"/>
      <c r="I57" s="700"/>
      <c r="J57" s="700"/>
    </row>
    <row r="58" spans="1:10">
      <c r="A58" s="442"/>
      <c r="B58" s="443"/>
      <c r="C58" s="443"/>
      <c r="D58" s="443"/>
      <c r="E58" s="443"/>
      <c r="F58" s="443"/>
      <c r="G58" s="443"/>
      <c r="H58" s="443"/>
      <c r="I58" s="443"/>
      <c r="J58" s="443"/>
    </row>
    <row r="59" spans="1:10">
      <c r="A59" s="703" t="s">
        <v>248</v>
      </c>
      <c r="B59" s="704"/>
      <c r="C59" s="704"/>
      <c r="D59" s="704"/>
      <c r="E59" s="704"/>
      <c r="F59" s="460"/>
      <c r="G59" s="698" t="s">
        <v>281</v>
      </c>
      <c r="H59" s="698"/>
      <c r="I59" s="698"/>
      <c r="J59" s="698"/>
    </row>
    <row r="60" spans="1:10">
      <c r="A60" s="442"/>
      <c r="B60" s="443"/>
      <c r="C60" s="443"/>
      <c r="D60" s="443"/>
      <c r="E60" s="443"/>
      <c r="F60" s="443"/>
      <c r="G60" s="443"/>
      <c r="H60" s="443"/>
      <c r="I60" s="443"/>
      <c r="J60" s="443"/>
    </row>
    <row r="61" spans="1:10">
      <c r="A61" s="445" t="s">
        <v>7</v>
      </c>
      <c r="B61" s="444"/>
      <c r="C61" s="481" t="s">
        <v>9</v>
      </c>
      <c r="D61" s="658" t="s">
        <v>10</v>
      </c>
      <c r="E61" s="658" t="e">
        <f>IF(ANNEE_N3="","","N+3")</f>
        <v>#VALUE!</v>
      </c>
      <c r="F61" s="460"/>
      <c r="G61" s="446" t="s">
        <v>186</v>
      </c>
      <c r="H61" s="446" t="s">
        <v>188</v>
      </c>
      <c r="I61" s="446" t="s">
        <v>187</v>
      </c>
      <c r="J61" s="446" t="s">
        <v>189</v>
      </c>
    </row>
    <row r="62" spans="1:10">
      <c r="A62" s="479" t="e">
        <f>(YEAR(E46))</f>
        <v>#VALUE!</v>
      </c>
      <c r="B62" s="447"/>
      <c r="C62" s="480" t="e">
        <f>A62+1</f>
        <v>#VALUE!</v>
      </c>
      <c r="D62" s="659" t="e">
        <f>ANNEE_N1+1</f>
        <v>#VALUE!</v>
      </c>
      <c r="E62" s="659" t="e">
        <f>IF((E48-E46)&gt;731,ANNEE_N2+1,"")</f>
        <v>#VALUE!</v>
      </c>
      <c r="F62" s="447"/>
      <c r="G62" s="480" t="e">
        <f>YEAR(E52)</f>
        <v>#VALUE!</v>
      </c>
      <c r="H62" s="480" t="e">
        <f>G62+1</f>
        <v>#VALUE!</v>
      </c>
      <c r="I62" s="480" t="e">
        <f t="shared" ref="I62" si="0">H62+1</f>
        <v>#VALUE!</v>
      </c>
      <c r="J62" s="547">
        <v>2022</v>
      </c>
    </row>
    <row r="63" spans="1:10" ht="13.5" thickBot="1">
      <c r="A63" s="448"/>
      <c r="B63" s="449"/>
      <c r="C63" s="449"/>
      <c r="D63" s="449"/>
      <c r="E63" s="449"/>
      <c r="F63" s="449"/>
      <c r="G63" s="449"/>
      <c r="H63" s="449"/>
      <c r="I63" s="449"/>
      <c r="J63" s="449"/>
    </row>
    <row r="64" spans="1:10">
      <c r="A64" s="6"/>
      <c r="B64" s="6"/>
      <c r="C64" s="6"/>
      <c r="D64" s="6"/>
      <c r="E64" s="6"/>
      <c r="F64" s="6"/>
      <c r="G64" s="6"/>
      <c r="H64" s="6"/>
      <c r="I64" s="6"/>
      <c r="J64" s="6"/>
    </row>
    <row r="65" spans="1:10">
      <c r="A65" s="6"/>
      <c r="B65" s="6"/>
      <c r="C65" s="6"/>
      <c r="D65" s="6"/>
      <c r="E65" s="6"/>
      <c r="F65" s="6"/>
      <c r="G65" s="6"/>
      <c r="H65" s="6"/>
      <c r="I65" s="6"/>
      <c r="J65" s="6"/>
    </row>
    <row r="66" spans="1:10">
      <c r="A66" s="6"/>
      <c r="B66" s="6"/>
      <c r="C66" s="6"/>
      <c r="D66" s="6"/>
      <c r="E66" s="6"/>
      <c r="F66" s="6"/>
      <c r="G66" s="6"/>
      <c r="H66" s="6"/>
      <c r="I66" s="6"/>
      <c r="J66" s="6"/>
    </row>
    <row r="67" spans="1:10">
      <c r="A67" s="6"/>
      <c r="B67" s="6"/>
      <c r="C67" s="6"/>
      <c r="D67" s="6"/>
      <c r="E67" s="6"/>
      <c r="F67" s="6"/>
      <c r="G67" s="6"/>
      <c r="H67" s="6"/>
      <c r="I67" s="6"/>
      <c r="J67" s="6"/>
    </row>
    <row r="68" spans="1:10">
      <c r="A68" s="6"/>
      <c r="B68" s="6"/>
      <c r="C68" s="6"/>
      <c r="D68" s="6"/>
      <c r="E68" s="6"/>
      <c r="F68" s="6"/>
      <c r="G68" s="6"/>
      <c r="H68" s="6"/>
      <c r="I68" s="6"/>
      <c r="J68" s="6"/>
    </row>
    <row r="69" spans="1:10">
      <c r="A69" s="6"/>
      <c r="B69" s="6"/>
      <c r="C69" s="6"/>
      <c r="D69" s="6"/>
      <c r="E69" s="6"/>
      <c r="F69" s="6"/>
      <c r="G69" s="6"/>
      <c r="H69" s="6"/>
      <c r="I69" s="6"/>
      <c r="J69" s="6"/>
    </row>
    <row r="70" spans="1:10">
      <c r="A70" s="6"/>
      <c r="B70" s="6"/>
      <c r="C70" s="6"/>
      <c r="D70" s="6"/>
      <c r="E70" s="6"/>
      <c r="F70" s="6"/>
      <c r="G70" s="6"/>
      <c r="H70" s="6"/>
      <c r="I70" s="6"/>
      <c r="J70" s="6"/>
    </row>
    <row r="71" spans="1:10">
      <c r="A71" s="6"/>
      <c r="B71" s="6"/>
      <c r="C71" s="6"/>
      <c r="D71" s="6"/>
      <c r="E71" s="6"/>
      <c r="F71" s="6"/>
      <c r="G71" s="6"/>
      <c r="H71" s="6"/>
      <c r="I71" s="6"/>
      <c r="J71" s="6"/>
    </row>
    <row r="72" spans="1:10">
      <c r="A72" s="6"/>
      <c r="B72" s="6"/>
      <c r="C72" s="6"/>
      <c r="D72" s="6"/>
      <c r="E72" s="6"/>
      <c r="F72" s="6"/>
      <c r="G72" s="6"/>
      <c r="H72" s="6"/>
      <c r="I72" s="6"/>
      <c r="J72" s="6"/>
    </row>
    <row r="73" spans="1:10">
      <c r="A73" s="6"/>
      <c r="B73" s="6"/>
      <c r="C73" s="6"/>
      <c r="D73" s="6"/>
      <c r="E73" s="6"/>
      <c r="F73" s="6"/>
      <c r="G73" s="6"/>
      <c r="H73" s="6"/>
      <c r="I73" s="6"/>
      <c r="J73" s="6"/>
    </row>
    <row r="74" spans="1:10">
      <c r="A74" s="6"/>
      <c r="B74" s="6"/>
      <c r="C74" s="6"/>
      <c r="D74" s="6"/>
      <c r="E74" s="6"/>
      <c r="F74" s="6"/>
      <c r="G74" s="6"/>
      <c r="H74" s="6"/>
      <c r="I74" s="6"/>
      <c r="J74" s="6"/>
    </row>
    <row r="75" spans="1:10">
      <c r="A75" s="6"/>
      <c r="B75" s="6"/>
      <c r="C75" s="6"/>
      <c r="D75" s="6"/>
      <c r="E75" s="6"/>
      <c r="F75" s="6"/>
      <c r="G75" s="6"/>
      <c r="H75" s="6"/>
      <c r="I75" s="6"/>
      <c r="J75" s="6"/>
    </row>
    <row r="76" spans="1:10">
      <c r="A76" s="6"/>
      <c r="B76" s="6"/>
      <c r="C76" s="6"/>
      <c r="D76" s="6"/>
      <c r="E76" s="6"/>
      <c r="F76" s="6"/>
      <c r="G76" s="6"/>
      <c r="H76" s="6"/>
      <c r="I76" s="6"/>
      <c r="J76" s="6"/>
    </row>
    <row r="77" spans="1:10">
      <c r="A77" s="6"/>
      <c r="B77" s="6"/>
      <c r="C77" s="6"/>
      <c r="D77" s="6"/>
      <c r="E77" s="6"/>
      <c r="F77" s="6"/>
      <c r="G77" s="6"/>
      <c r="H77" s="6"/>
      <c r="I77" s="6"/>
      <c r="J77" s="6"/>
    </row>
    <row r="78" spans="1:10">
      <c r="A78" s="6"/>
      <c r="B78" s="6"/>
      <c r="C78" s="6"/>
      <c r="D78" s="6"/>
      <c r="E78" s="6"/>
      <c r="F78" s="6"/>
      <c r="G78" s="6"/>
      <c r="H78" s="6"/>
      <c r="I78" s="6"/>
      <c r="J78" s="6"/>
    </row>
    <row r="79" spans="1:10">
      <c r="A79" s="6"/>
      <c r="B79" s="6"/>
      <c r="C79" s="6"/>
      <c r="D79" s="6"/>
      <c r="E79" s="6"/>
      <c r="F79" s="6"/>
      <c r="G79" s="6"/>
      <c r="H79" s="6"/>
      <c r="I79" s="6"/>
      <c r="J79" s="6"/>
    </row>
    <row r="80" spans="1:10">
      <c r="A80" s="6"/>
      <c r="B80" s="6"/>
      <c r="C80" s="6"/>
      <c r="D80" s="6"/>
      <c r="E80" s="6"/>
      <c r="F80" s="6"/>
      <c r="G80" s="6"/>
      <c r="H80" s="6"/>
      <c r="I80" s="6"/>
      <c r="J80" s="6"/>
    </row>
    <row r="81" spans="1:10">
      <c r="A81" s="6"/>
      <c r="B81" s="6"/>
      <c r="C81" s="6"/>
      <c r="D81" s="6"/>
      <c r="E81" s="6"/>
      <c r="F81" s="6"/>
      <c r="G81" s="6"/>
      <c r="H81" s="6"/>
      <c r="I81" s="6"/>
      <c r="J81" s="6"/>
    </row>
    <row r="82" spans="1:10">
      <c r="A82" s="6"/>
      <c r="B82" s="6"/>
      <c r="C82" s="6"/>
      <c r="D82" s="6"/>
      <c r="E82" s="6"/>
      <c r="F82" s="6"/>
      <c r="G82" s="6"/>
      <c r="H82" s="6"/>
      <c r="I82" s="6"/>
      <c r="J82" s="6"/>
    </row>
    <row r="83" spans="1:10">
      <c r="A83" s="6"/>
      <c r="B83" s="6"/>
      <c r="C83" s="6"/>
      <c r="D83" s="6"/>
      <c r="E83" s="6"/>
      <c r="F83" s="6"/>
      <c r="G83" s="6"/>
      <c r="H83" s="6"/>
      <c r="I83" s="6"/>
      <c r="J83" s="6"/>
    </row>
    <row r="84" spans="1:10">
      <c r="A84" s="6"/>
      <c r="B84" s="6"/>
      <c r="C84" s="6"/>
      <c r="D84" s="6"/>
      <c r="E84" s="6"/>
      <c r="F84" s="6"/>
      <c r="G84" s="6"/>
      <c r="H84" s="6"/>
      <c r="I84" s="6"/>
      <c r="J84" s="6"/>
    </row>
    <row r="85" spans="1:10">
      <c r="A85" s="6"/>
      <c r="B85" s="6"/>
      <c r="C85" s="6"/>
      <c r="D85" s="6"/>
      <c r="E85" s="6"/>
      <c r="F85" s="6"/>
      <c r="G85" s="6"/>
      <c r="H85" s="6"/>
      <c r="I85" s="6"/>
      <c r="J85" s="6"/>
    </row>
    <row r="86" spans="1:10">
      <c r="A86" s="6"/>
      <c r="B86" s="6"/>
      <c r="C86" s="6"/>
      <c r="D86" s="6"/>
      <c r="E86" s="6"/>
      <c r="F86" s="6"/>
      <c r="G86" s="6"/>
      <c r="H86" s="6"/>
      <c r="I86" s="6"/>
      <c r="J86" s="6"/>
    </row>
    <row r="87" spans="1:10">
      <c r="A87" s="6"/>
      <c r="B87" s="6"/>
      <c r="C87" s="6"/>
      <c r="D87" s="6"/>
      <c r="E87" s="6"/>
      <c r="F87" s="6"/>
      <c r="G87" s="6"/>
      <c r="H87" s="6"/>
      <c r="I87" s="6"/>
      <c r="J87" s="6"/>
    </row>
    <row r="88" spans="1:10">
      <c r="A88" s="6"/>
      <c r="B88" s="6"/>
      <c r="C88" s="6"/>
      <c r="D88" s="6"/>
      <c r="E88" s="6"/>
      <c r="F88" s="6"/>
      <c r="G88" s="6"/>
      <c r="H88" s="6"/>
      <c r="I88" s="6"/>
      <c r="J88" s="6"/>
    </row>
    <row r="89" spans="1:10">
      <c r="A89" s="6"/>
      <c r="B89" s="6"/>
      <c r="C89" s="6"/>
      <c r="D89" s="6"/>
      <c r="E89" s="6"/>
      <c r="F89" s="6"/>
      <c r="G89" s="6"/>
      <c r="H89" s="6"/>
      <c r="I89" s="6"/>
      <c r="J89" s="6"/>
    </row>
    <row r="90" spans="1:10">
      <c r="A90" s="6"/>
      <c r="B90" s="6"/>
      <c r="C90" s="6"/>
      <c r="D90" s="6"/>
      <c r="E90" s="6"/>
      <c r="F90" s="6"/>
      <c r="G90" s="6"/>
      <c r="H90" s="6"/>
      <c r="I90" s="6"/>
      <c r="J90" s="6"/>
    </row>
    <row r="91" spans="1:10">
      <c r="A91" s="6"/>
      <c r="B91" s="6"/>
      <c r="C91" s="6"/>
      <c r="D91" s="6"/>
      <c r="E91" s="6"/>
      <c r="F91" s="6"/>
      <c r="G91" s="6"/>
      <c r="H91" s="6"/>
      <c r="I91" s="6"/>
      <c r="J91" s="6"/>
    </row>
    <row r="92" spans="1:10">
      <c r="A92" s="6"/>
      <c r="B92" s="6"/>
      <c r="C92" s="6"/>
      <c r="D92" s="6"/>
      <c r="E92" s="6"/>
      <c r="F92" s="6"/>
      <c r="G92" s="6"/>
      <c r="H92" s="6"/>
      <c r="I92" s="6"/>
      <c r="J92" s="6"/>
    </row>
    <row r="93" spans="1:10">
      <c r="A93" s="6"/>
      <c r="B93" s="6"/>
      <c r="C93" s="6"/>
      <c r="D93" s="6"/>
      <c r="E93" s="6"/>
      <c r="F93" s="6"/>
      <c r="G93" s="6"/>
      <c r="H93" s="6"/>
      <c r="I93" s="6"/>
      <c r="J93" s="6"/>
    </row>
    <row r="94" spans="1:10">
      <c r="A94" s="6"/>
      <c r="B94" s="6"/>
      <c r="C94" s="6"/>
      <c r="D94" s="6"/>
      <c r="E94" s="6"/>
      <c r="F94" s="6"/>
      <c r="G94" s="6"/>
      <c r="H94" s="6"/>
      <c r="I94" s="6"/>
      <c r="J94" s="6"/>
    </row>
    <row r="95" spans="1:10">
      <c r="A95" s="6"/>
      <c r="B95" s="6"/>
      <c r="C95" s="6"/>
      <c r="D95" s="6"/>
      <c r="E95" s="6"/>
      <c r="F95" s="6"/>
      <c r="G95" s="6"/>
      <c r="H95" s="6"/>
      <c r="I95" s="6"/>
      <c r="J95" s="6"/>
    </row>
    <row r="96" spans="1:10">
      <c r="A96" s="6"/>
      <c r="B96" s="6"/>
      <c r="C96" s="6"/>
      <c r="D96" s="6"/>
      <c r="E96" s="6"/>
      <c r="F96" s="6"/>
      <c r="G96" s="6"/>
      <c r="H96" s="6"/>
      <c r="I96" s="6"/>
      <c r="J96" s="6"/>
    </row>
    <row r="97" spans="1:10">
      <c r="A97" s="29"/>
      <c r="B97" s="29"/>
      <c r="C97" s="29"/>
      <c r="D97" s="29"/>
      <c r="E97" s="29"/>
      <c r="F97" s="29"/>
      <c r="G97" s="29"/>
      <c r="H97" s="29"/>
      <c r="I97" s="29"/>
      <c r="J97" s="29"/>
    </row>
    <row r="98" spans="1:10">
      <c r="A98" s="29"/>
      <c r="B98" s="29"/>
      <c r="C98" s="29"/>
      <c r="D98" s="29"/>
      <c r="E98" s="29"/>
      <c r="F98" s="29"/>
      <c r="G98" s="29"/>
      <c r="H98" s="29"/>
      <c r="I98" s="29"/>
      <c r="J98" s="29"/>
    </row>
    <row r="99" spans="1:10">
      <c r="A99" s="29"/>
      <c r="B99" s="29"/>
      <c r="C99" s="29"/>
      <c r="D99" s="29"/>
      <c r="E99" s="29"/>
      <c r="F99" s="29"/>
      <c r="G99" s="29"/>
      <c r="H99" s="29"/>
      <c r="I99" s="29"/>
      <c r="J99" s="29"/>
    </row>
    <row r="100" spans="1:10">
      <c r="A100" s="29"/>
      <c r="B100" s="29"/>
      <c r="C100" s="29"/>
      <c r="D100" s="29"/>
      <c r="E100" s="29"/>
      <c r="F100" s="29"/>
      <c r="G100" s="29"/>
      <c r="H100" s="29"/>
      <c r="I100" s="29"/>
      <c r="J100" s="29"/>
    </row>
    <row r="101" spans="1:10">
      <c r="A101" s="29"/>
      <c r="B101" s="29"/>
      <c r="C101" s="29"/>
      <c r="D101" s="29"/>
      <c r="E101" s="29"/>
      <c r="F101" s="29"/>
      <c r="G101" s="29"/>
      <c r="H101" s="29"/>
      <c r="I101" s="29"/>
      <c r="J101" s="29"/>
    </row>
    <row r="102" spans="1:10">
      <c r="A102" s="29"/>
      <c r="B102" s="29"/>
      <c r="C102" s="29"/>
      <c r="D102" s="29"/>
      <c r="E102" s="29"/>
      <c r="F102" s="29"/>
      <c r="G102" s="29"/>
      <c r="H102" s="29"/>
      <c r="I102" s="29"/>
      <c r="J102" s="29"/>
    </row>
    <row r="103" spans="1:10">
      <c r="A103" s="29"/>
      <c r="B103" s="29"/>
      <c r="C103" s="29"/>
      <c r="D103" s="29"/>
      <c r="E103" s="29"/>
      <c r="F103" s="29"/>
      <c r="G103" s="29"/>
      <c r="H103" s="29"/>
      <c r="I103" s="29"/>
      <c r="J103" s="29"/>
    </row>
    <row r="104" spans="1:10">
      <c r="A104" s="29"/>
      <c r="B104" s="29"/>
      <c r="C104" s="29"/>
      <c r="D104" s="29"/>
      <c r="E104" s="29"/>
      <c r="F104" s="29"/>
      <c r="G104" s="29"/>
      <c r="H104" s="29"/>
      <c r="I104" s="29"/>
      <c r="J104" s="29"/>
    </row>
    <row r="105" spans="1:10">
      <c r="A105" s="29"/>
      <c r="B105" s="29"/>
      <c r="C105" s="29"/>
      <c r="D105" s="29"/>
      <c r="E105" s="29"/>
      <c r="F105" s="29"/>
      <c r="G105" s="29"/>
      <c r="H105" s="29"/>
      <c r="I105" s="29"/>
      <c r="J105" s="29"/>
    </row>
    <row r="106" spans="1:10">
      <c r="A106" s="29"/>
      <c r="B106" s="29"/>
      <c r="C106" s="29"/>
      <c r="D106" s="29"/>
      <c r="E106" s="29"/>
      <c r="F106" s="29"/>
      <c r="G106" s="29"/>
      <c r="H106" s="29"/>
      <c r="I106" s="29"/>
      <c r="J106" s="29"/>
    </row>
    <row r="107" spans="1:10">
      <c r="A107" s="29"/>
      <c r="B107" s="29"/>
      <c r="C107" s="29"/>
      <c r="D107" s="29"/>
      <c r="E107" s="29"/>
      <c r="F107" s="29"/>
      <c r="G107" s="29"/>
      <c r="H107" s="29"/>
      <c r="I107" s="29"/>
      <c r="J107" s="29"/>
    </row>
    <row r="108" spans="1:10">
      <c r="A108" s="29"/>
      <c r="B108" s="29"/>
      <c r="C108" s="29"/>
      <c r="D108" s="29"/>
      <c r="E108" s="29"/>
      <c r="F108" s="29"/>
      <c r="G108" s="29"/>
      <c r="H108" s="29"/>
      <c r="I108" s="29"/>
      <c r="J108" s="29"/>
    </row>
    <row r="109" spans="1:10">
      <c r="A109" s="29"/>
      <c r="B109" s="29"/>
      <c r="C109" s="29"/>
      <c r="D109" s="29"/>
      <c r="E109" s="29"/>
      <c r="F109" s="29"/>
      <c r="G109" s="29"/>
      <c r="H109" s="29"/>
      <c r="I109" s="29"/>
      <c r="J109" s="29"/>
    </row>
    <row r="110" spans="1:10">
      <c r="A110" s="29"/>
      <c r="B110" s="29"/>
      <c r="C110" s="29"/>
      <c r="D110" s="29"/>
      <c r="E110" s="29"/>
      <c r="F110" s="29"/>
      <c r="G110" s="29"/>
      <c r="H110" s="29"/>
      <c r="I110" s="29"/>
      <c r="J110" s="29"/>
    </row>
    <row r="111" spans="1:10">
      <c r="A111" s="29"/>
      <c r="B111" s="29"/>
      <c r="C111" s="29"/>
      <c r="D111" s="29"/>
      <c r="E111" s="29"/>
      <c r="F111" s="29"/>
      <c r="G111" s="29"/>
      <c r="H111" s="29"/>
      <c r="I111" s="29"/>
      <c r="J111" s="29"/>
    </row>
    <row r="112" spans="1:10">
      <c r="A112" s="29"/>
      <c r="B112" s="29"/>
      <c r="C112" s="29"/>
      <c r="D112" s="29"/>
      <c r="E112" s="29"/>
      <c r="F112" s="29"/>
      <c r="G112" s="29"/>
      <c r="H112" s="29"/>
      <c r="I112" s="29"/>
      <c r="J112" s="29"/>
    </row>
    <row r="113" spans="1:10">
      <c r="A113" s="29"/>
      <c r="B113" s="29"/>
      <c r="C113" s="29"/>
      <c r="D113" s="29"/>
      <c r="E113" s="29"/>
      <c r="F113" s="29"/>
      <c r="G113" s="29"/>
      <c r="H113" s="29"/>
      <c r="I113" s="29"/>
      <c r="J113" s="29"/>
    </row>
    <row r="114" spans="1:10">
      <c r="A114" s="29"/>
      <c r="B114" s="29"/>
      <c r="C114" s="29"/>
      <c r="D114" s="29"/>
      <c r="E114" s="29"/>
      <c r="F114" s="29"/>
      <c r="G114" s="29"/>
      <c r="H114" s="29"/>
      <c r="I114" s="29"/>
      <c r="J114" s="29"/>
    </row>
    <row r="115" spans="1:10">
      <c r="A115" s="29"/>
      <c r="B115" s="29"/>
      <c r="C115" s="29"/>
      <c r="D115" s="29"/>
      <c r="E115" s="29"/>
      <c r="F115" s="29"/>
      <c r="G115" s="29"/>
      <c r="H115" s="29"/>
      <c r="I115" s="29"/>
      <c r="J115" s="29"/>
    </row>
    <row r="116" spans="1:10">
      <c r="A116" s="29"/>
      <c r="B116" s="29"/>
      <c r="C116" s="29"/>
      <c r="D116" s="29"/>
      <c r="E116" s="29"/>
      <c r="F116" s="29"/>
      <c r="G116" s="29"/>
      <c r="H116" s="29"/>
      <c r="I116" s="29"/>
      <c r="J116" s="29"/>
    </row>
    <row r="117" spans="1:10">
      <c r="A117" s="29"/>
      <c r="B117" s="29"/>
      <c r="C117" s="29"/>
      <c r="D117" s="29"/>
      <c r="E117" s="29"/>
      <c r="F117" s="29"/>
      <c r="G117" s="29"/>
      <c r="H117" s="29"/>
      <c r="I117" s="29"/>
      <c r="J117" s="29"/>
    </row>
    <row r="118" spans="1:10">
      <c r="A118" s="29"/>
      <c r="B118" s="29"/>
      <c r="C118" s="29"/>
      <c r="D118" s="29"/>
      <c r="E118" s="29"/>
      <c r="F118" s="29"/>
      <c r="G118" s="29"/>
      <c r="H118" s="29"/>
      <c r="I118" s="29"/>
      <c r="J118" s="29"/>
    </row>
    <row r="119" spans="1:10">
      <c r="A119" s="29"/>
      <c r="B119" s="29"/>
      <c r="C119" s="29"/>
      <c r="D119" s="29"/>
      <c r="E119" s="29"/>
      <c r="F119" s="29"/>
      <c r="G119" s="29"/>
      <c r="H119" s="29"/>
      <c r="I119" s="29"/>
      <c r="J119" s="29"/>
    </row>
    <row r="120" spans="1:10">
      <c r="A120" s="29"/>
      <c r="B120" s="29"/>
      <c r="C120" s="29"/>
      <c r="D120" s="29"/>
      <c r="E120" s="29"/>
      <c r="F120" s="29"/>
      <c r="G120" s="29"/>
      <c r="H120" s="29"/>
      <c r="I120" s="29"/>
      <c r="J120" s="29"/>
    </row>
    <row r="121" spans="1:10">
      <c r="A121" s="29"/>
      <c r="B121" s="29"/>
      <c r="C121" s="29"/>
      <c r="D121" s="29"/>
      <c r="E121" s="29"/>
      <c r="F121" s="29"/>
      <c r="G121" s="29"/>
      <c r="H121" s="29"/>
      <c r="I121" s="29"/>
      <c r="J121" s="29"/>
    </row>
    <row r="122" spans="1:10">
      <c r="A122" s="29"/>
      <c r="B122" s="29"/>
      <c r="C122" s="29"/>
      <c r="D122" s="29"/>
      <c r="E122" s="29"/>
      <c r="F122" s="29"/>
      <c r="G122" s="29"/>
      <c r="H122" s="29"/>
      <c r="I122" s="29"/>
      <c r="J122" s="29"/>
    </row>
    <row r="123" spans="1:10">
      <c r="A123" s="29"/>
      <c r="B123" s="29"/>
      <c r="C123" s="29"/>
      <c r="D123" s="29"/>
      <c r="E123" s="29"/>
      <c r="F123" s="29"/>
      <c r="G123" s="29"/>
      <c r="H123" s="29"/>
      <c r="I123" s="29"/>
      <c r="J123" s="29"/>
    </row>
    <row r="124" spans="1:10">
      <c r="A124" s="29"/>
      <c r="B124" s="29"/>
      <c r="C124" s="29"/>
      <c r="D124" s="29"/>
      <c r="E124" s="29"/>
      <c r="F124" s="29"/>
      <c r="G124" s="29"/>
      <c r="H124" s="29"/>
      <c r="I124" s="29"/>
      <c r="J124" s="29"/>
    </row>
    <row r="125" spans="1:10">
      <c r="A125" s="29"/>
      <c r="B125" s="29"/>
      <c r="C125" s="29"/>
      <c r="D125" s="29"/>
      <c r="E125" s="29"/>
      <c r="F125" s="29"/>
      <c r="G125" s="29"/>
      <c r="H125" s="29"/>
      <c r="I125" s="29"/>
      <c r="J125" s="29"/>
    </row>
    <row r="126" spans="1:10">
      <c r="A126" s="29"/>
      <c r="B126" s="29"/>
      <c r="C126" s="29"/>
      <c r="D126" s="29"/>
      <c r="E126" s="29"/>
      <c r="F126" s="29"/>
      <c r="G126" s="29"/>
      <c r="H126" s="29"/>
      <c r="I126" s="29"/>
      <c r="J126" s="29"/>
    </row>
    <row r="127" spans="1:10">
      <c r="A127" s="29"/>
      <c r="B127" s="29"/>
      <c r="C127" s="29"/>
      <c r="D127" s="29"/>
      <c r="E127" s="29"/>
      <c r="F127" s="29"/>
      <c r="G127" s="29"/>
      <c r="H127" s="29"/>
      <c r="I127" s="29"/>
      <c r="J127" s="29"/>
    </row>
    <row r="128" spans="1:10">
      <c r="A128" s="29"/>
      <c r="B128" s="29"/>
      <c r="C128" s="29"/>
      <c r="D128" s="29"/>
      <c r="E128" s="29"/>
      <c r="F128" s="29"/>
      <c r="G128" s="29"/>
      <c r="H128" s="29"/>
      <c r="I128" s="29"/>
      <c r="J128" s="29"/>
    </row>
    <row r="129" spans="1:10">
      <c r="A129" s="29"/>
      <c r="B129" s="29"/>
      <c r="C129" s="29"/>
      <c r="D129" s="29"/>
      <c r="E129" s="29"/>
      <c r="F129" s="29"/>
      <c r="G129" s="29"/>
      <c r="H129" s="29"/>
      <c r="I129" s="29"/>
      <c r="J129" s="29"/>
    </row>
    <row r="130" spans="1:10">
      <c r="A130" s="29"/>
      <c r="B130" s="29"/>
      <c r="C130" s="29"/>
      <c r="D130" s="29"/>
      <c r="E130" s="29"/>
      <c r="F130" s="29"/>
      <c r="G130" s="29"/>
      <c r="H130" s="29"/>
      <c r="I130" s="29"/>
      <c r="J130" s="29"/>
    </row>
    <row r="131" spans="1:10">
      <c r="A131" s="29"/>
      <c r="B131" s="29"/>
      <c r="C131" s="29"/>
      <c r="D131" s="29"/>
      <c r="E131" s="29"/>
      <c r="F131" s="29"/>
      <c r="G131" s="29"/>
      <c r="H131" s="29"/>
      <c r="I131" s="29"/>
      <c r="J131" s="29"/>
    </row>
    <row r="132" spans="1:10">
      <c r="A132" s="29"/>
      <c r="B132" s="29"/>
      <c r="C132" s="29"/>
      <c r="D132" s="29"/>
      <c r="E132" s="29"/>
      <c r="F132" s="29"/>
      <c r="G132" s="29"/>
      <c r="H132" s="29"/>
      <c r="I132" s="29"/>
      <c r="J132" s="29"/>
    </row>
    <row r="133" spans="1:10">
      <c r="A133" s="29"/>
      <c r="B133" s="29"/>
      <c r="C133" s="29"/>
      <c r="D133" s="29"/>
      <c r="E133" s="29"/>
      <c r="F133" s="29"/>
      <c r="G133" s="29"/>
      <c r="H133" s="29"/>
      <c r="I133" s="29"/>
      <c r="J133" s="29"/>
    </row>
    <row r="134" spans="1:10">
      <c r="A134" s="29"/>
      <c r="B134" s="29"/>
      <c r="C134" s="29"/>
      <c r="D134" s="29"/>
      <c r="E134" s="29"/>
      <c r="F134" s="29"/>
      <c r="G134" s="29"/>
      <c r="H134" s="29"/>
      <c r="I134" s="29"/>
      <c r="J134" s="29"/>
    </row>
    <row r="135" spans="1:10">
      <c r="A135" s="29"/>
      <c r="B135" s="29"/>
      <c r="C135" s="29"/>
      <c r="D135" s="29"/>
      <c r="E135" s="29"/>
      <c r="F135" s="29"/>
      <c r="G135" s="29"/>
      <c r="H135" s="29"/>
      <c r="I135" s="29"/>
      <c r="J135" s="29"/>
    </row>
    <row r="136" spans="1:10">
      <c r="A136" s="29"/>
      <c r="B136" s="29"/>
      <c r="C136" s="29"/>
      <c r="D136" s="29"/>
      <c r="E136" s="29"/>
      <c r="F136" s="29"/>
      <c r="G136" s="29"/>
      <c r="H136" s="29"/>
      <c r="I136" s="29"/>
      <c r="J136" s="29"/>
    </row>
    <row r="137" spans="1:10">
      <c r="A137" s="29"/>
      <c r="B137" s="29"/>
      <c r="C137" s="29"/>
      <c r="D137" s="29"/>
      <c r="E137" s="29"/>
      <c r="F137" s="29"/>
      <c r="G137" s="29"/>
      <c r="H137" s="29"/>
      <c r="I137" s="29"/>
      <c r="J137" s="29"/>
    </row>
    <row r="138" spans="1:10">
      <c r="A138" s="29"/>
      <c r="B138" s="29"/>
      <c r="C138" s="29"/>
      <c r="D138" s="29"/>
      <c r="E138" s="29"/>
      <c r="F138" s="29"/>
      <c r="G138" s="29"/>
      <c r="H138" s="29"/>
      <c r="I138" s="29"/>
      <c r="J138" s="29"/>
    </row>
    <row r="139" spans="1:10">
      <c r="A139" s="29"/>
      <c r="B139" s="29"/>
      <c r="C139" s="29"/>
      <c r="D139" s="29"/>
      <c r="E139" s="29"/>
      <c r="F139" s="29"/>
      <c r="G139" s="29"/>
      <c r="H139" s="29"/>
      <c r="I139" s="29"/>
      <c r="J139" s="29"/>
    </row>
    <row r="140" spans="1:10">
      <c r="A140" s="29"/>
      <c r="B140" s="29"/>
      <c r="C140" s="29"/>
      <c r="D140" s="29"/>
      <c r="E140" s="29"/>
      <c r="F140" s="29"/>
      <c r="G140" s="29"/>
      <c r="H140" s="29"/>
      <c r="I140" s="29"/>
      <c r="J140" s="29"/>
    </row>
    <row r="141" spans="1:10">
      <c r="A141" s="29"/>
      <c r="B141" s="29"/>
      <c r="C141" s="29"/>
      <c r="D141" s="29"/>
      <c r="E141" s="29"/>
      <c r="F141" s="29"/>
      <c r="G141" s="29"/>
      <c r="H141" s="29"/>
      <c r="I141" s="29"/>
      <c r="J141" s="29"/>
    </row>
    <row r="142" spans="1:10">
      <c r="A142" s="29"/>
      <c r="B142" s="29"/>
      <c r="C142" s="29"/>
      <c r="D142" s="29"/>
      <c r="E142" s="29"/>
      <c r="F142" s="29"/>
      <c r="G142" s="29"/>
      <c r="H142" s="29"/>
      <c r="I142" s="29"/>
      <c r="J142" s="29"/>
    </row>
    <row r="143" spans="1:10">
      <c r="A143" s="29"/>
      <c r="B143" s="29"/>
      <c r="C143" s="29"/>
      <c r="D143" s="29"/>
      <c r="E143" s="29"/>
      <c r="F143" s="29"/>
      <c r="G143" s="29"/>
      <c r="H143" s="29"/>
      <c r="I143" s="29"/>
      <c r="J143" s="29"/>
    </row>
    <row r="144" spans="1:10">
      <c r="A144" s="29"/>
      <c r="B144" s="29"/>
      <c r="C144" s="29"/>
      <c r="D144" s="29"/>
      <c r="E144" s="29"/>
      <c r="F144" s="29"/>
      <c r="G144" s="29"/>
      <c r="H144" s="29"/>
      <c r="I144" s="29"/>
      <c r="J144" s="29"/>
    </row>
    <row r="145" spans="1:10">
      <c r="A145" s="29"/>
      <c r="B145" s="29"/>
      <c r="C145" s="29"/>
      <c r="D145" s="29"/>
      <c r="E145" s="29"/>
      <c r="F145" s="29"/>
      <c r="G145" s="29"/>
      <c r="H145" s="29"/>
      <c r="I145" s="29"/>
      <c r="J145" s="29"/>
    </row>
    <row r="146" spans="1:10">
      <c r="A146" s="29"/>
      <c r="B146" s="29"/>
      <c r="C146" s="29"/>
      <c r="D146" s="29"/>
      <c r="E146" s="29"/>
      <c r="F146" s="29"/>
      <c r="G146" s="29"/>
      <c r="H146" s="29"/>
      <c r="I146" s="29"/>
      <c r="J146" s="29"/>
    </row>
    <row r="147" spans="1:10">
      <c r="A147" s="29"/>
      <c r="B147" s="29"/>
      <c r="C147" s="29"/>
      <c r="D147" s="29"/>
      <c r="E147" s="29"/>
      <c r="F147" s="29"/>
      <c r="G147" s="29"/>
      <c r="H147" s="29"/>
      <c r="I147" s="29"/>
      <c r="J147" s="29"/>
    </row>
    <row r="148" spans="1:10">
      <c r="A148" s="29"/>
      <c r="B148" s="29"/>
      <c r="C148" s="29"/>
      <c r="D148" s="29"/>
      <c r="E148" s="29"/>
      <c r="F148" s="29"/>
      <c r="G148" s="29"/>
      <c r="H148" s="29"/>
      <c r="I148" s="29"/>
      <c r="J148" s="29"/>
    </row>
    <row r="149" spans="1:10">
      <c r="A149" s="29"/>
      <c r="B149" s="29"/>
      <c r="C149" s="29"/>
      <c r="D149" s="29"/>
      <c r="E149" s="29"/>
      <c r="F149" s="29"/>
      <c r="G149" s="29"/>
      <c r="H149" s="29"/>
      <c r="I149" s="29"/>
      <c r="J149" s="29"/>
    </row>
    <row r="150" spans="1:10">
      <c r="A150" s="29"/>
      <c r="B150" s="29"/>
      <c r="C150" s="29"/>
      <c r="D150" s="29"/>
      <c r="E150" s="29"/>
      <c r="F150" s="29"/>
      <c r="G150" s="29"/>
      <c r="H150" s="29"/>
      <c r="I150" s="29"/>
      <c r="J150" s="29"/>
    </row>
    <row r="151" spans="1:10">
      <c r="A151" s="29"/>
      <c r="B151" s="29"/>
      <c r="C151" s="29"/>
      <c r="D151" s="29"/>
      <c r="E151" s="29"/>
      <c r="F151" s="29"/>
      <c r="G151" s="29"/>
      <c r="H151" s="29"/>
      <c r="I151" s="29"/>
      <c r="J151" s="29"/>
    </row>
    <row r="152" spans="1:10">
      <c r="A152" s="29"/>
      <c r="B152" s="29"/>
      <c r="C152" s="29"/>
      <c r="D152" s="29"/>
      <c r="E152" s="29"/>
      <c r="F152" s="29"/>
      <c r="G152" s="29"/>
      <c r="H152" s="29"/>
      <c r="I152" s="29"/>
      <c r="J152" s="29"/>
    </row>
    <row r="153" spans="1:10">
      <c r="A153" s="29"/>
      <c r="B153" s="29"/>
      <c r="C153" s="29"/>
      <c r="D153" s="29"/>
      <c r="E153" s="29"/>
      <c r="F153" s="29"/>
      <c r="G153" s="29"/>
      <c r="H153" s="29"/>
      <c r="I153" s="29"/>
      <c r="J153" s="29"/>
    </row>
    <row r="154" spans="1:10">
      <c r="A154" s="29"/>
      <c r="B154" s="29"/>
      <c r="C154" s="29"/>
      <c r="D154" s="29"/>
      <c r="E154" s="29"/>
      <c r="F154" s="29"/>
      <c r="G154" s="29"/>
      <c r="H154" s="29"/>
      <c r="I154" s="29"/>
      <c r="J154" s="29"/>
    </row>
    <row r="155" spans="1:10">
      <c r="A155" s="29"/>
      <c r="B155" s="29"/>
      <c r="C155" s="29"/>
      <c r="D155" s="29"/>
      <c r="E155" s="29"/>
      <c r="F155" s="29"/>
      <c r="G155" s="29"/>
      <c r="H155" s="29"/>
      <c r="I155" s="29"/>
      <c r="J155" s="29"/>
    </row>
    <row r="156" spans="1:10">
      <c r="A156" s="29"/>
      <c r="B156" s="29"/>
      <c r="C156" s="29"/>
      <c r="D156" s="29"/>
      <c r="E156" s="29"/>
      <c r="F156" s="29"/>
      <c r="G156" s="29"/>
      <c r="H156" s="29"/>
      <c r="I156" s="29"/>
      <c r="J156" s="29"/>
    </row>
    <row r="157" spans="1:10">
      <c r="A157" s="29"/>
      <c r="B157" s="29"/>
      <c r="C157" s="29"/>
      <c r="D157" s="29"/>
      <c r="E157" s="29"/>
      <c r="F157" s="29"/>
      <c r="G157" s="29"/>
      <c r="H157" s="29"/>
      <c r="I157" s="29"/>
      <c r="J157" s="29"/>
    </row>
    <row r="158" spans="1:10">
      <c r="A158" s="29"/>
      <c r="B158" s="29"/>
      <c r="C158" s="29"/>
      <c r="D158" s="29"/>
      <c r="E158" s="29"/>
      <c r="F158" s="29"/>
      <c r="G158" s="29"/>
      <c r="H158" s="29"/>
      <c r="I158" s="29"/>
      <c r="J158" s="29"/>
    </row>
    <row r="159" spans="1:10">
      <c r="A159" s="29"/>
      <c r="B159" s="29"/>
      <c r="C159" s="29"/>
      <c r="D159" s="29"/>
      <c r="E159" s="29"/>
      <c r="F159" s="29"/>
      <c r="G159" s="29"/>
      <c r="H159" s="29"/>
      <c r="I159" s="29"/>
      <c r="J159" s="29"/>
    </row>
    <row r="160" spans="1:10">
      <c r="A160" s="29"/>
      <c r="B160" s="29"/>
      <c r="C160" s="29"/>
      <c r="D160" s="29"/>
      <c r="E160" s="29"/>
      <c r="F160" s="29"/>
      <c r="G160" s="29"/>
      <c r="H160" s="29"/>
      <c r="I160" s="29"/>
      <c r="J160" s="29"/>
    </row>
    <row r="161" spans="1:10">
      <c r="A161" s="29"/>
      <c r="B161" s="29"/>
      <c r="C161" s="29"/>
      <c r="D161" s="29"/>
      <c r="E161" s="29"/>
      <c r="F161" s="29"/>
      <c r="G161" s="29"/>
      <c r="H161" s="29"/>
      <c r="I161" s="29"/>
      <c r="J161" s="29"/>
    </row>
    <row r="162" spans="1:10">
      <c r="A162" s="29"/>
      <c r="B162" s="29"/>
      <c r="C162" s="29"/>
      <c r="D162" s="29"/>
      <c r="E162" s="29"/>
      <c r="F162" s="29"/>
      <c r="G162" s="29"/>
      <c r="H162" s="29"/>
      <c r="I162" s="29"/>
      <c r="J162" s="29"/>
    </row>
    <row r="163" spans="1:10">
      <c r="A163" s="29"/>
      <c r="B163" s="29"/>
      <c r="C163" s="29"/>
      <c r="D163" s="29"/>
      <c r="E163" s="29"/>
      <c r="F163" s="29"/>
      <c r="G163" s="29"/>
      <c r="H163" s="29"/>
      <c r="I163" s="29"/>
      <c r="J163" s="29"/>
    </row>
    <row r="164" spans="1:10">
      <c r="A164" s="29"/>
      <c r="B164" s="29"/>
      <c r="C164" s="29"/>
      <c r="D164" s="29"/>
      <c r="E164" s="29"/>
      <c r="F164" s="29"/>
      <c r="G164" s="29"/>
      <c r="H164" s="29"/>
      <c r="I164" s="29"/>
      <c r="J164" s="29"/>
    </row>
    <row r="165" spans="1:10">
      <c r="A165" s="29"/>
      <c r="B165" s="29"/>
      <c r="C165" s="29"/>
      <c r="D165" s="29"/>
      <c r="E165" s="29"/>
      <c r="F165" s="29"/>
      <c r="G165" s="29"/>
      <c r="H165" s="29"/>
      <c r="I165" s="29"/>
      <c r="J165" s="29"/>
    </row>
    <row r="166" spans="1:10">
      <c r="A166" s="29"/>
      <c r="B166" s="29"/>
      <c r="C166" s="29"/>
      <c r="D166" s="29"/>
      <c r="E166" s="29"/>
      <c r="F166" s="29"/>
      <c r="G166" s="29"/>
      <c r="H166" s="29"/>
      <c r="I166" s="29"/>
      <c r="J166" s="29"/>
    </row>
    <row r="167" spans="1:10">
      <c r="A167" s="29"/>
      <c r="B167" s="29"/>
      <c r="C167" s="29"/>
      <c r="D167" s="29"/>
      <c r="E167" s="29"/>
      <c r="F167" s="29"/>
      <c r="G167" s="29"/>
      <c r="H167" s="29"/>
      <c r="I167" s="29"/>
      <c r="J167" s="29"/>
    </row>
    <row r="168" spans="1:10">
      <c r="A168" s="29"/>
      <c r="B168" s="29"/>
      <c r="C168" s="29"/>
      <c r="D168" s="29"/>
      <c r="E168" s="29"/>
      <c r="F168" s="29"/>
      <c r="G168" s="29"/>
      <c r="H168" s="29"/>
      <c r="I168" s="29"/>
      <c r="J168" s="29"/>
    </row>
    <row r="169" spans="1:10">
      <c r="A169" s="29"/>
      <c r="B169" s="29"/>
      <c r="C169" s="29"/>
      <c r="D169" s="29"/>
      <c r="E169" s="29"/>
      <c r="F169" s="29"/>
      <c r="G169" s="29"/>
      <c r="H169" s="29"/>
      <c r="I169" s="29"/>
      <c r="J169" s="29"/>
    </row>
    <row r="170" spans="1:10">
      <c r="A170" s="29"/>
      <c r="B170" s="29"/>
      <c r="C170" s="29"/>
      <c r="D170" s="29"/>
      <c r="E170" s="29"/>
      <c r="F170" s="29"/>
      <c r="G170" s="29"/>
      <c r="H170" s="29"/>
      <c r="I170" s="29"/>
      <c r="J170" s="29"/>
    </row>
    <row r="171" spans="1:10">
      <c r="A171" s="29"/>
      <c r="B171" s="29"/>
      <c r="C171" s="29"/>
      <c r="D171" s="29"/>
      <c r="E171" s="29"/>
      <c r="F171" s="29"/>
      <c r="G171" s="29"/>
      <c r="H171" s="29"/>
      <c r="I171" s="29"/>
      <c r="J171" s="29"/>
    </row>
    <row r="172" spans="1:10">
      <c r="A172" s="29"/>
      <c r="B172" s="29"/>
      <c r="C172" s="29"/>
      <c r="D172" s="29"/>
      <c r="E172" s="29"/>
      <c r="F172" s="29"/>
      <c r="G172" s="29"/>
      <c r="H172" s="29"/>
      <c r="I172" s="29"/>
      <c r="J172" s="29"/>
    </row>
    <row r="173" spans="1:10">
      <c r="A173" s="29"/>
      <c r="B173" s="29"/>
      <c r="C173" s="29"/>
      <c r="D173" s="29"/>
      <c r="E173" s="29"/>
      <c r="F173" s="29"/>
      <c r="G173" s="29"/>
      <c r="H173" s="29"/>
      <c r="I173" s="29"/>
      <c r="J173" s="29"/>
    </row>
    <row r="174" spans="1:10">
      <c r="A174" s="29"/>
      <c r="B174" s="29"/>
      <c r="C174" s="29"/>
      <c r="D174" s="29"/>
      <c r="E174" s="29"/>
      <c r="F174" s="29"/>
      <c r="G174" s="29"/>
      <c r="H174" s="29"/>
      <c r="I174" s="29"/>
      <c r="J174" s="29"/>
    </row>
    <row r="175" spans="1:10">
      <c r="A175" s="29"/>
      <c r="B175" s="29"/>
      <c r="C175" s="29"/>
      <c r="D175" s="29"/>
      <c r="E175" s="29"/>
      <c r="F175" s="29"/>
      <c r="G175" s="29"/>
      <c r="H175" s="29"/>
      <c r="I175" s="29"/>
      <c r="J175" s="29"/>
    </row>
    <row r="176" spans="1:10">
      <c r="A176" s="29"/>
      <c r="B176" s="29"/>
      <c r="C176" s="29"/>
      <c r="D176" s="29"/>
      <c r="E176" s="29"/>
      <c r="F176" s="29"/>
      <c r="G176" s="29"/>
      <c r="H176" s="29"/>
      <c r="I176" s="29"/>
      <c r="J176" s="29"/>
    </row>
    <row r="177" spans="1:10">
      <c r="A177" s="29"/>
      <c r="B177" s="29"/>
      <c r="C177" s="29"/>
      <c r="D177" s="29"/>
      <c r="E177" s="29"/>
      <c r="F177" s="29"/>
      <c r="G177" s="29"/>
      <c r="H177" s="29"/>
      <c r="I177" s="29"/>
      <c r="J177" s="29"/>
    </row>
    <row r="178" spans="1:10">
      <c r="A178" s="29"/>
      <c r="B178" s="29"/>
      <c r="C178" s="29"/>
      <c r="D178" s="29"/>
      <c r="E178" s="29"/>
      <c r="F178" s="29"/>
      <c r="G178" s="29"/>
      <c r="H178" s="29"/>
      <c r="I178" s="29"/>
      <c r="J178" s="29"/>
    </row>
    <row r="179" spans="1:10">
      <c r="A179" s="29"/>
      <c r="B179" s="29"/>
      <c r="C179" s="29"/>
      <c r="D179" s="29"/>
      <c r="E179" s="29"/>
      <c r="F179" s="29"/>
      <c r="G179" s="29"/>
      <c r="H179" s="29"/>
      <c r="I179" s="29"/>
      <c r="J179" s="29"/>
    </row>
    <row r="180" spans="1:10">
      <c r="A180" s="29"/>
      <c r="B180" s="29"/>
      <c r="C180" s="29"/>
      <c r="D180" s="29"/>
      <c r="E180" s="29"/>
      <c r="F180" s="29"/>
      <c r="G180" s="29"/>
      <c r="H180" s="29"/>
      <c r="I180" s="29"/>
      <c r="J180" s="29"/>
    </row>
    <row r="181" spans="1:10">
      <c r="A181" s="29"/>
      <c r="B181" s="29"/>
      <c r="C181" s="29"/>
      <c r="D181" s="29"/>
      <c r="E181" s="29"/>
      <c r="F181" s="29"/>
      <c r="G181" s="29"/>
      <c r="H181" s="29"/>
      <c r="I181" s="29"/>
      <c r="J181" s="29"/>
    </row>
    <row r="182" spans="1:10">
      <c r="A182" s="29"/>
      <c r="B182" s="29"/>
      <c r="C182" s="29"/>
      <c r="D182" s="29"/>
      <c r="E182" s="29"/>
      <c r="F182" s="29"/>
      <c r="G182" s="29"/>
      <c r="H182" s="29"/>
      <c r="I182" s="29"/>
      <c r="J182" s="29"/>
    </row>
    <row r="183" spans="1:10">
      <c r="A183" s="29"/>
      <c r="B183" s="29"/>
      <c r="C183" s="29"/>
      <c r="D183" s="29"/>
      <c r="E183" s="29"/>
      <c r="F183" s="29"/>
      <c r="G183" s="29"/>
      <c r="H183" s="29"/>
      <c r="I183" s="29"/>
      <c r="J183" s="29"/>
    </row>
    <row r="184" spans="1:10">
      <c r="A184" s="29"/>
      <c r="B184" s="29"/>
      <c r="C184" s="29"/>
      <c r="D184" s="29"/>
      <c r="E184" s="29"/>
      <c r="F184" s="29"/>
      <c r="G184" s="29"/>
      <c r="H184" s="29"/>
      <c r="I184" s="29"/>
      <c r="J184" s="29"/>
    </row>
    <row r="185" spans="1:10">
      <c r="A185" s="29"/>
      <c r="B185" s="29"/>
      <c r="C185" s="29"/>
      <c r="D185" s="29"/>
      <c r="E185" s="29"/>
      <c r="F185" s="29"/>
      <c r="G185" s="29"/>
      <c r="H185" s="29"/>
      <c r="I185" s="29"/>
      <c r="J185" s="29"/>
    </row>
    <row r="186" spans="1:10">
      <c r="A186" s="29"/>
      <c r="B186" s="29"/>
      <c r="C186" s="29"/>
      <c r="D186" s="29"/>
      <c r="E186" s="29"/>
      <c r="F186" s="29"/>
      <c r="G186" s="29"/>
      <c r="H186" s="29"/>
      <c r="I186" s="29"/>
      <c r="J186" s="29"/>
    </row>
    <row r="187" spans="1:10">
      <c r="A187" s="29"/>
      <c r="B187" s="29"/>
      <c r="C187" s="29"/>
      <c r="D187" s="29"/>
      <c r="E187" s="29"/>
      <c r="F187" s="29"/>
      <c r="G187" s="29"/>
      <c r="H187" s="29"/>
      <c r="I187" s="29"/>
      <c r="J187" s="29"/>
    </row>
    <row r="188" spans="1:10">
      <c r="A188" s="29"/>
      <c r="B188" s="29"/>
      <c r="C188" s="29"/>
      <c r="D188" s="29"/>
      <c r="E188" s="29"/>
      <c r="F188" s="29"/>
      <c r="G188" s="29"/>
      <c r="H188" s="29"/>
      <c r="I188" s="29"/>
      <c r="J188" s="29"/>
    </row>
    <row r="189" spans="1:10">
      <c r="A189" s="29"/>
      <c r="B189" s="29"/>
      <c r="C189" s="29"/>
      <c r="D189" s="29"/>
      <c r="E189" s="29"/>
      <c r="F189" s="29"/>
      <c r="G189" s="29"/>
      <c r="H189" s="29"/>
      <c r="I189" s="29"/>
      <c r="J189" s="29"/>
    </row>
    <row r="190" spans="1:10">
      <c r="A190" s="29"/>
      <c r="B190" s="29"/>
      <c r="C190" s="29"/>
      <c r="D190" s="29"/>
      <c r="E190" s="29"/>
      <c r="F190" s="29"/>
      <c r="G190" s="29"/>
      <c r="H190" s="29"/>
      <c r="I190" s="29"/>
      <c r="J190" s="29"/>
    </row>
    <row r="191" spans="1:10">
      <c r="A191" s="29"/>
      <c r="B191" s="29"/>
      <c r="C191" s="29"/>
      <c r="D191" s="29"/>
      <c r="E191" s="29"/>
      <c r="F191" s="29"/>
      <c r="G191" s="29"/>
      <c r="H191" s="29"/>
      <c r="I191" s="29"/>
      <c r="J191" s="29"/>
    </row>
    <row r="192" spans="1:10">
      <c r="A192" s="29"/>
      <c r="B192" s="29"/>
      <c r="C192" s="29"/>
      <c r="D192" s="29"/>
      <c r="E192" s="29"/>
      <c r="F192" s="29"/>
      <c r="G192" s="29"/>
      <c r="H192" s="29"/>
      <c r="I192" s="29"/>
      <c r="J192" s="29"/>
    </row>
    <row r="193" spans="1:10">
      <c r="A193" s="29"/>
      <c r="B193" s="29"/>
      <c r="C193" s="29"/>
      <c r="D193" s="29"/>
      <c r="E193" s="29"/>
      <c r="F193" s="29"/>
      <c r="G193" s="29"/>
      <c r="H193" s="29"/>
      <c r="I193" s="29"/>
      <c r="J193" s="29"/>
    </row>
    <row r="194" spans="1:10">
      <c r="A194" s="29"/>
      <c r="B194" s="29"/>
      <c r="C194" s="29"/>
      <c r="D194" s="29"/>
      <c r="E194" s="29"/>
      <c r="F194" s="29"/>
      <c r="G194" s="29"/>
      <c r="H194" s="29"/>
      <c r="I194" s="29"/>
      <c r="J194" s="29"/>
    </row>
    <row r="195" spans="1:10">
      <c r="A195" s="29"/>
      <c r="B195" s="29"/>
      <c r="C195" s="29"/>
      <c r="D195" s="29"/>
      <c r="E195" s="29"/>
      <c r="F195" s="29"/>
      <c r="G195" s="29"/>
      <c r="H195" s="29"/>
      <c r="I195" s="29"/>
      <c r="J195" s="29"/>
    </row>
    <row r="196" spans="1:10">
      <c r="A196" s="29"/>
      <c r="B196" s="29"/>
      <c r="C196" s="29"/>
      <c r="D196" s="29"/>
      <c r="E196" s="29"/>
      <c r="F196" s="29"/>
      <c r="G196" s="29"/>
      <c r="H196" s="29"/>
      <c r="I196" s="29"/>
      <c r="J196" s="29"/>
    </row>
    <row r="197" spans="1:10">
      <c r="A197" s="29"/>
      <c r="B197" s="29"/>
      <c r="C197" s="29"/>
      <c r="D197" s="29"/>
      <c r="E197" s="29"/>
      <c r="F197" s="29"/>
      <c r="G197" s="29"/>
      <c r="H197" s="29"/>
      <c r="I197" s="29"/>
      <c r="J197" s="29"/>
    </row>
    <row r="198" spans="1:10">
      <c r="A198" s="29"/>
      <c r="B198" s="29"/>
      <c r="C198" s="29"/>
      <c r="D198" s="29"/>
      <c r="E198" s="29"/>
      <c r="F198" s="29"/>
      <c r="G198" s="29"/>
      <c r="H198" s="29"/>
      <c r="I198" s="29"/>
      <c r="J198" s="29"/>
    </row>
    <row r="199" spans="1:10">
      <c r="A199" s="29"/>
      <c r="B199" s="29"/>
      <c r="C199" s="29"/>
      <c r="D199" s="29"/>
      <c r="E199" s="29"/>
      <c r="F199" s="29"/>
      <c r="G199" s="29"/>
      <c r="H199" s="29"/>
      <c r="I199" s="29"/>
      <c r="J199" s="29"/>
    </row>
    <row r="200" spans="1:10">
      <c r="A200" s="29"/>
      <c r="B200" s="29"/>
      <c r="C200" s="29"/>
      <c r="D200" s="29"/>
      <c r="E200" s="29"/>
      <c r="F200" s="29"/>
      <c r="G200" s="29"/>
      <c r="H200" s="29"/>
      <c r="I200" s="29"/>
      <c r="J200" s="29"/>
    </row>
    <row r="201" spans="1:10">
      <c r="A201" s="29"/>
      <c r="B201" s="29"/>
      <c r="C201" s="29"/>
      <c r="D201" s="29"/>
      <c r="E201" s="29"/>
      <c r="F201" s="29"/>
      <c r="G201" s="29"/>
      <c r="H201" s="29"/>
      <c r="I201" s="29"/>
      <c r="J201" s="29"/>
    </row>
    <row r="202" spans="1:10">
      <c r="A202" s="29"/>
      <c r="B202" s="29"/>
      <c r="C202" s="29"/>
      <c r="D202" s="29"/>
      <c r="E202" s="29"/>
      <c r="F202" s="29"/>
      <c r="G202" s="29"/>
      <c r="H202" s="29"/>
      <c r="I202" s="29"/>
      <c r="J202" s="29"/>
    </row>
    <row r="203" spans="1:10">
      <c r="A203" s="29"/>
      <c r="B203" s="29"/>
      <c r="C203" s="29"/>
      <c r="D203" s="29"/>
      <c r="E203" s="29"/>
      <c r="F203" s="29"/>
      <c r="G203" s="29"/>
      <c r="H203" s="29"/>
      <c r="I203" s="29"/>
      <c r="J203" s="29"/>
    </row>
    <row r="204" spans="1:10">
      <c r="A204" s="29"/>
      <c r="B204" s="29"/>
      <c r="C204" s="29"/>
      <c r="D204" s="29"/>
      <c r="E204" s="29"/>
      <c r="F204" s="29"/>
      <c r="G204" s="29"/>
      <c r="H204" s="29"/>
      <c r="I204" s="29"/>
      <c r="J204" s="29"/>
    </row>
    <row r="205" spans="1:10">
      <c r="A205" s="29"/>
      <c r="B205" s="29"/>
      <c r="C205" s="29"/>
      <c r="D205" s="29"/>
      <c r="E205" s="29"/>
      <c r="F205" s="29"/>
      <c r="G205" s="29"/>
      <c r="H205" s="29"/>
      <c r="I205" s="29"/>
      <c r="J205" s="29"/>
    </row>
    <row r="206" spans="1:10">
      <c r="A206" s="29"/>
      <c r="B206" s="29"/>
      <c r="C206" s="29"/>
      <c r="D206" s="29"/>
      <c r="E206" s="29"/>
      <c r="F206" s="29"/>
      <c r="G206" s="29"/>
      <c r="H206" s="29"/>
      <c r="I206" s="29"/>
      <c r="J206" s="29"/>
    </row>
    <row r="207" spans="1:10">
      <c r="A207" s="29"/>
      <c r="B207" s="29"/>
      <c r="C207" s="29"/>
      <c r="D207" s="29"/>
      <c r="E207" s="29"/>
      <c r="F207" s="29"/>
      <c r="G207" s="29"/>
      <c r="H207" s="29"/>
      <c r="I207" s="29"/>
      <c r="J207" s="29"/>
    </row>
    <row r="208" spans="1:10">
      <c r="A208" s="29"/>
      <c r="B208" s="29"/>
      <c r="C208" s="29"/>
      <c r="D208" s="29"/>
      <c r="E208" s="29"/>
      <c r="F208" s="29"/>
      <c r="G208" s="29"/>
      <c r="H208" s="29"/>
      <c r="I208" s="29"/>
      <c r="J208" s="29"/>
    </row>
    <row r="209" spans="1:10">
      <c r="A209" s="29"/>
      <c r="B209" s="29"/>
      <c r="C209" s="29"/>
      <c r="D209" s="29"/>
      <c r="E209" s="29"/>
      <c r="F209" s="29"/>
      <c r="G209" s="29"/>
      <c r="H209" s="29"/>
      <c r="I209" s="29"/>
      <c r="J209" s="29"/>
    </row>
    <row r="210" spans="1:10">
      <c r="A210" s="29"/>
      <c r="B210" s="29"/>
      <c r="C210" s="29"/>
      <c r="D210" s="29"/>
      <c r="E210" s="29"/>
      <c r="F210" s="29"/>
      <c r="G210" s="29"/>
      <c r="H210" s="29"/>
      <c r="I210" s="29"/>
      <c r="J210" s="29"/>
    </row>
    <row r="211" spans="1:10">
      <c r="A211" s="29"/>
      <c r="B211" s="29"/>
      <c r="C211" s="29"/>
      <c r="D211" s="29"/>
      <c r="E211" s="29"/>
      <c r="F211" s="29"/>
      <c r="G211" s="29"/>
      <c r="H211" s="29"/>
      <c r="I211" s="29"/>
      <c r="J211" s="29"/>
    </row>
    <row r="212" spans="1:10">
      <c r="A212" s="29"/>
      <c r="B212" s="29"/>
      <c r="C212" s="29"/>
      <c r="D212" s="29"/>
      <c r="E212" s="29"/>
      <c r="F212" s="29"/>
      <c r="G212" s="29"/>
      <c r="H212" s="29"/>
      <c r="I212" s="29"/>
      <c r="J212" s="29"/>
    </row>
    <row r="213" spans="1:10">
      <c r="A213" s="29"/>
      <c r="B213" s="29"/>
      <c r="C213" s="29"/>
      <c r="D213" s="29"/>
      <c r="E213" s="29"/>
      <c r="F213" s="29"/>
      <c r="G213" s="29"/>
      <c r="H213" s="29"/>
      <c r="I213" s="29"/>
      <c r="J213" s="29"/>
    </row>
    <row r="214" spans="1:10">
      <c r="A214" s="29"/>
      <c r="B214" s="29"/>
      <c r="C214" s="29"/>
      <c r="D214" s="29"/>
      <c r="E214" s="29"/>
      <c r="F214" s="29"/>
      <c r="G214" s="29"/>
      <c r="H214" s="29"/>
      <c r="I214" s="29"/>
      <c r="J214" s="29"/>
    </row>
    <row r="215" spans="1:10">
      <c r="A215" s="29"/>
      <c r="B215" s="29"/>
      <c r="C215" s="29"/>
      <c r="D215" s="29"/>
      <c r="E215" s="29"/>
      <c r="F215" s="29"/>
      <c r="G215" s="29"/>
      <c r="H215" s="29"/>
      <c r="I215" s="29"/>
      <c r="J215" s="29"/>
    </row>
    <row r="216" spans="1:10">
      <c r="A216" s="29"/>
      <c r="B216" s="29"/>
      <c r="C216" s="29"/>
      <c r="D216" s="29"/>
      <c r="E216" s="29"/>
      <c r="F216" s="29"/>
      <c r="G216" s="29"/>
      <c r="H216" s="29"/>
      <c r="I216" s="29"/>
      <c r="J216" s="29"/>
    </row>
    <row r="217" spans="1:10">
      <c r="A217" s="29"/>
      <c r="B217" s="29"/>
      <c r="C217" s="29"/>
      <c r="D217" s="29"/>
      <c r="E217" s="29"/>
      <c r="F217" s="29"/>
      <c r="G217" s="29"/>
      <c r="H217" s="29"/>
      <c r="I217" s="29"/>
      <c r="J217" s="29"/>
    </row>
    <row r="218" spans="1:10">
      <c r="A218" s="29"/>
      <c r="B218" s="29"/>
      <c r="C218" s="29"/>
      <c r="D218" s="29"/>
      <c r="E218" s="29"/>
      <c r="F218" s="29"/>
      <c r="G218" s="29"/>
      <c r="H218" s="29"/>
      <c r="I218" s="29"/>
      <c r="J218" s="29"/>
    </row>
    <row r="219" spans="1:10">
      <c r="A219" s="29"/>
      <c r="B219" s="29"/>
      <c r="C219" s="29"/>
      <c r="D219" s="29"/>
      <c r="E219" s="29"/>
      <c r="F219" s="29"/>
      <c r="G219" s="29"/>
      <c r="H219" s="29"/>
      <c r="I219" s="29"/>
      <c r="J219" s="29"/>
    </row>
    <row r="220" spans="1:10">
      <c r="A220" s="29"/>
      <c r="B220" s="29"/>
      <c r="C220" s="29"/>
      <c r="D220" s="29"/>
      <c r="E220" s="29"/>
      <c r="F220" s="29"/>
      <c r="G220" s="29"/>
      <c r="H220" s="29"/>
      <c r="I220" s="29"/>
      <c r="J220" s="29"/>
    </row>
    <row r="221" spans="1:10">
      <c r="A221" s="29"/>
      <c r="B221" s="29"/>
      <c r="C221" s="29"/>
      <c r="D221" s="29"/>
      <c r="E221" s="29"/>
      <c r="F221" s="29"/>
      <c r="G221" s="29"/>
      <c r="H221" s="29"/>
      <c r="I221" s="29"/>
      <c r="J221" s="29"/>
    </row>
    <row r="222" spans="1:10">
      <c r="A222" s="29"/>
      <c r="B222" s="29"/>
      <c r="C222" s="29"/>
      <c r="D222" s="29"/>
      <c r="E222" s="29"/>
      <c r="F222" s="29"/>
      <c r="G222" s="29"/>
      <c r="H222" s="29"/>
      <c r="I222" s="29"/>
      <c r="J222" s="29"/>
    </row>
    <row r="223" spans="1:10">
      <c r="A223" s="29"/>
      <c r="B223" s="29"/>
      <c r="C223" s="29"/>
      <c r="D223" s="29"/>
      <c r="E223" s="29"/>
      <c r="F223" s="29"/>
      <c r="G223" s="29"/>
      <c r="H223" s="29"/>
      <c r="I223" s="29"/>
      <c r="J223" s="29"/>
    </row>
    <row r="224" spans="1:10">
      <c r="A224" s="29"/>
      <c r="B224" s="29"/>
      <c r="C224" s="29"/>
      <c r="D224" s="29"/>
      <c r="E224" s="29"/>
      <c r="F224" s="29"/>
      <c r="G224" s="29"/>
      <c r="H224" s="29"/>
      <c r="I224" s="29"/>
      <c r="J224" s="29"/>
    </row>
    <row r="225" spans="1:10">
      <c r="A225" s="29"/>
      <c r="B225" s="29"/>
      <c r="C225" s="29"/>
      <c r="D225" s="29"/>
      <c r="E225" s="29"/>
      <c r="F225" s="29"/>
      <c r="G225" s="29"/>
      <c r="H225" s="29"/>
      <c r="I225" s="29"/>
      <c r="J225" s="29"/>
    </row>
    <row r="226" spans="1:10">
      <c r="A226" s="29"/>
      <c r="B226" s="29"/>
      <c r="C226" s="29"/>
      <c r="D226" s="29"/>
      <c r="E226" s="29"/>
      <c r="F226" s="29"/>
      <c r="G226" s="29"/>
      <c r="H226" s="29"/>
      <c r="I226" s="29"/>
      <c r="J226" s="29"/>
    </row>
    <row r="227" spans="1:10">
      <c r="A227" s="29"/>
      <c r="B227" s="29"/>
      <c r="C227" s="29"/>
      <c r="D227" s="29"/>
      <c r="E227" s="29"/>
      <c r="F227" s="29"/>
      <c r="G227" s="29"/>
      <c r="H227" s="29"/>
      <c r="I227" s="29"/>
      <c r="J227" s="29"/>
    </row>
    <row r="228" spans="1:10">
      <c r="A228" s="29"/>
      <c r="B228" s="29"/>
      <c r="C228" s="29"/>
      <c r="D228" s="29"/>
      <c r="E228" s="29"/>
      <c r="F228" s="29"/>
      <c r="G228" s="29"/>
      <c r="H228" s="29"/>
      <c r="I228" s="29"/>
      <c r="J228" s="29"/>
    </row>
    <row r="229" spans="1:10">
      <c r="A229" s="29"/>
      <c r="B229" s="29"/>
      <c r="C229" s="29"/>
      <c r="D229" s="29"/>
      <c r="E229" s="29"/>
      <c r="F229" s="29"/>
      <c r="G229" s="29"/>
      <c r="H229" s="29"/>
      <c r="I229" s="29"/>
      <c r="J229" s="29"/>
    </row>
    <row r="230" spans="1:10">
      <c r="A230" s="29"/>
      <c r="B230" s="29"/>
      <c r="C230" s="29"/>
      <c r="D230" s="29"/>
      <c r="E230" s="29"/>
      <c r="F230" s="29"/>
      <c r="G230" s="29"/>
      <c r="H230" s="29"/>
      <c r="I230" s="29"/>
      <c r="J230" s="29"/>
    </row>
    <row r="231" spans="1:10">
      <c r="A231" s="29"/>
      <c r="B231" s="29"/>
      <c r="C231" s="29"/>
      <c r="D231" s="29"/>
      <c r="E231" s="29"/>
      <c r="F231" s="29"/>
      <c r="G231" s="29"/>
      <c r="H231" s="29"/>
      <c r="I231" s="29"/>
      <c r="J231" s="29"/>
    </row>
    <row r="232" spans="1:10">
      <c r="A232" s="29"/>
      <c r="B232" s="29"/>
      <c r="C232" s="29"/>
      <c r="D232" s="29"/>
      <c r="E232" s="29"/>
      <c r="F232" s="29"/>
      <c r="G232" s="29"/>
      <c r="H232" s="29"/>
      <c r="I232" s="29"/>
      <c r="J232" s="29"/>
    </row>
    <row r="233" spans="1:10">
      <c r="A233" s="29"/>
      <c r="B233" s="29"/>
      <c r="C233" s="29"/>
      <c r="D233" s="29"/>
      <c r="E233" s="29"/>
      <c r="F233" s="29"/>
      <c r="G233" s="29"/>
      <c r="H233" s="29"/>
      <c r="I233" s="29"/>
      <c r="J233" s="29"/>
    </row>
    <row r="234" spans="1:10">
      <c r="A234" s="29"/>
      <c r="B234" s="29"/>
      <c r="C234" s="29"/>
      <c r="D234" s="29"/>
      <c r="E234" s="29"/>
      <c r="F234" s="29"/>
      <c r="G234" s="29"/>
      <c r="H234" s="29"/>
      <c r="I234" s="29"/>
      <c r="J234" s="29"/>
    </row>
    <row r="235" spans="1:10">
      <c r="A235" s="29"/>
      <c r="B235" s="29"/>
      <c r="C235" s="29"/>
      <c r="D235" s="29"/>
      <c r="E235" s="29"/>
      <c r="F235" s="29"/>
      <c r="G235" s="29"/>
      <c r="H235" s="29"/>
      <c r="I235" s="29"/>
      <c r="J235" s="29"/>
    </row>
    <row r="236" spans="1:10">
      <c r="A236" s="29"/>
      <c r="B236" s="29"/>
      <c r="C236" s="29"/>
      <c r="D236" s="29"/>
      <c r="E236" s="29"/>
      <c r="F236" s="29"/>
      <c r="G236" s="29"/>
      <c r="H236" s="29"/>
      <c r="I236" s="29"/>
      <c r="J236" s="29"/>
    </row>
    <row r="237" spans="1:10">
      <c r="A237" s="29"/>
      <c r="B237" s="29"/>
      <c r="C237" s="29"/>
      <c r="D237" s="29"/>
      <c r="E237" s="29"/>
      <c r="F237" s="29"/>
      <c r="G237" s="29"/>
      <c r="H237" s="29"/>
      <c r="I237" s="29"/>
      <c r="J237" s="29"/>
    </row>
    <row r="238" spans="1:10">
      <c r="A238" s="29"/>
      <c r="B238" s="29"/>
      <c r="C238" s="29"/>
      <c r="D238" s="29"/>
      <c r="E238" s="29"/>
      <c r="F238" s="29"/>
      <c r="G238" s="29"/>
      <c r="H238" s="29"/>
      <c r="I238" s="29"/>
      <c r="J238" s="29"/>
    </row>
    <row r="239" spans="1:10">
      <c r="A239" s="29"/>
      <c r="B239" s="29"/>
      <c r="C239" s="29"/>
      <c r="D239" s="29"/>
      <c r="E239" s="29"/>
      <c r="F239" s="29"/>
      <c r="G239" s="29"/>
      <c r="H239" s="29"/>
      <c r="I239" s="29"/>
      <c r="J239" s="29"/>
    </row>
    <row r="240" spans="1:10">
      <c r="A240" s="29"/>
      <c r="B240" s="29"/>
      <c r="C240" s="29"/>
      <c r="D240" s="29"/>
      <c r="E240" s="29"/>
      <c r="F240" s="29"/>
      <c r="G240" s="29"/>
      <c r="H240" s="29"/>
      <c r="I240" s="29"/>
      <c r="J240" s="29"/>
    </row>
    <row r="241" spans="1:10">
      <c r="A241" s="29"/>
      <c r="B241" s="29"/>
      <c r="C241" s="29"/>
      <c r="D241" s="29"/>
      <c r="E241" s="29"/>
      <c r="F241" s="29"/>
      <c r="G241" s="29"/>
      <c r="H241" s="29"/>
      <c r="I241" s="29"/>
      <c r="J241" s="29"/>
    </row>
    <row r="242" spans="1:10">
      <c r="A242" s="29"/>
      <c r="B242" s="29"/>
      <c r="C242" s="29"/>
      <c r="D242" s="29"/>
      <c r="E242" s="29"/>
      <c r="F242" s="29"/>
      <c r="G242" s="29"/>
      <c r="H242" s="29"/>
      <c r="I242" s="29"/>
      <c r="J242" s="29"/>
    </row>
    <row r="243" spans="1:10">
      <c r="A243" s="29"/>
      <c r="B243" s="29"/>
      <c r="C243" s="29"/>
      <c r="D243" s="29"/>
      <c r="E243" s="29"/>
      <c r="F243" s="29"/>
      <c r="G243" s="29"/>
      <c r="H243" s="29"/>
      <c r="I243" s="29"/>
      <c r="J243" s="29"/>
    </row>
    <row r="244" spans="1:10">
      <c r="A244" s="29"/>
      <c r="B244" s="29"/>
      <c r="C244" s="29"/>
      <c r="D244" s="29"/>
      <c r="E244" s="29"/>
      <c r="F244" s="29"/>
      <c r="G244" s="29"/>
      <c r="H244" s="29"/>
      <c r="I244" s="29"/>
      <c r="J244" s="29"/>
    </row>
    <row r="245" spans="1:10">
      <c r="A245" s="29"/>
      <c r="B245" s="29"/>
      <c r="C245" s="29"/>
      <c r="D245" s="29"/>
      <c r="E245" s="29"/>
      <c r="F245" s="29"/>
      <c r="G245" s="29"/>
      <c r="H245" s="29"/>
      <c r="I245" s="29"/>
      <c r="J245" s="29"/>
    </row>
    <row r="246" spans="1:10">
      <c r="A246" s="29"/>
      <c r="B246" s="29"/>
      <c r="C246" s="29"/>
      <c r="D246" s="29"/>
      <c r="E246" s="29"/>
      <c r="F246" s="29"/>
      <c r="G246" s="29"/>
      <c r="H246" s="29"/>
      <c r="I246" s="29"/>
      <c r="J246" s="29"/>
    </row>
    <row r="247" spans="1:10">
      <c r="A247" s="29"/>
      <c r="B247" s="29"/>
      <c r="C247" s="29"/>
      <c r="D247" s="29"/>
      <c r="E247" s="29"/>
      <c r="F247" s="29"/>
      <c r="G247" s="29"/>
      <c r="H247" s="29"/>
      <c r="I247" s="29"/>
      <c r="J247" s="29"/>
    </row>
    <row r="248" spans="1:10">
      <c r="A248" s="29"/>
      <c r="B248" s="29"/>
      <c r="C248" s="29"/>
      <c r="D248" s="29"/>
      <c r="E248" s="29"/>
      <c r="F248" s="29"/>
      <c r="G248" s="29"/>
      <c r="H248" s="29"/>
      <c r="I248" s="29"/>
      <c r="J248" s="29"/>
    </row>
    <row r="249" spans="1:10">
      <c r="A249" s="29"/>
      <c r="B249" s="29"/>
      <c r="C249" s="29"/>
      <c r="D249" s="29"/>
      <c r="E249" s="29"/>
      <c r="F249" s="29"/>
      <c r="G249" s="29"/>
      <c r="H249" s="29"/>
      <c r="I249" s="29"/>
      <c r="J249" s="29"/>
    </row>
    <row r="250" spans="1:10">
      <c r="A250" s="29"/>
      <c r="B250" s="29"/>
      <c r="C250" s="29"/>
      <c r="D250" s="29"/>
      <c r="E250" s="29"/>
      <c r="F250" s="29"/>
      <c r="G250" s="29"/>
      <c r="H250" s="29"/>
      <c r="I250" s="29"/>
      <c r="J250" s="29"/>
    </row>
    <row r="251" spans="1:10">
      <c r="A251" s="29"/>
      <c r="B251" s="29"/>
      <c r="C251" s="29"/>
      <c r="D251" s="29"/>
      <c r="E251" s="29"/>
      <c r="F251" s="29"/>
      <c r="G251" s="29"/>
      <c r="H251" s="29"/>
      <c r="I251" s="29"/>
      <c r="J251" s="29"/>
    </row>
    <row r="252" spans="1:10">
      <c r="A252" s="29"/>
      <c r="B252" s="29"/>
      <c r="C252" s="29"/>
      <c r="D252" s="29"/>
      <c r="E252" s="29"/>
      <c r="F252" s="29"/>
      <c r="G252" s="29"/>
      <c r="H252" s="29"/>
      <c r="I252" s="29"/>
      <c r="J252" s="29"/>
    </row>
    <row r="253" spans="1:10">
      <c r="A253" s="29"/>
      <c r="B253" s="29"/>
      <c r="C253" s="29"/>
      <c r="D253" s="29"/>
      <c r="E253" s="29"/>
      <c r="F253" s="29"/>
      <c r="G253" s="29"/>
      <c r="H253" s="29"/>
      <c r="I253" s="29"/>
      <c r="J253" s="29"/>
    </row>
    <row r="254" spans="1:10">
      <c r="A254" s="29"/>
      <c r="B254" s="29"/>
      <c r="C254" s="29"/>
      <c r="D254" s="29"/>
      <c r="E254" s="29"/>
      <c r="F254" s="29"/>
      <c r="G254" s="29"/>
      <c r="H254" s="29"/>
      <c r="I254" s="29"/>
      <c r="J254" s="29"/>
    </row>
    <row r="255" spans="1:10">
      <c r="A255" s="29"/>
      <c r="B255" s="29"/>
      <c r="C255" s="29"/>
      <c r="D255" s="29"/>
      <c r="E255" s="29"/>
      <c r="F255" s="29"/>
      <c r="G255" s="29"/>
      <c r="H255" s="29"/>
      <c r="I255" s="29"/>
      <c r="J255" s="29"/>
    </row>
    <row r="256" spans="1:10">
      <c r="A256" s="29"/>
      <c r="B256" s="29"/>
      <c r="C256" s="29"/>
      <c r="D256" s="29"/>
      <c r="E256" s="29"/>
      <c r="F256" s="29"/>
      <c r="G256" s="29"/>
      <c r="H256" s="29"/>
      <c r="I256" s="29"/>
      <c r="J256" s="29"/>
    </row>
    <row r="257" spans="1:10">
      <c r="A257" s="29"/>
      <c r="B257" s="29"/>
      <c r="C257" s="29"/>
      <c r="D257" s="29"/>
      <c r="E257" s="29"/>
      <c r="F257" s="29"/>
      <c r="G257" s="29"/>
      <c r="H257" s="29"/>
      <c r="I257" s="29"/>
      <c r="J257" s="29"/>
    </row>
    <row r="258" spans="1:10">
      <c r="A258" s="29"/>
      <c r="B258" s="29"/>
      <c r="C258" s="29"/>
      <c r="D258" s="29"/>
      <c r="E258" s="29"/>
      <c r="F258" s="29"/>
      <c r="G258" s="29"/>
      <c r="H258" s="29"/>
      <c r="I258" s="29"/>
      <c r="J258" s="29"/>
    </row>
    <row r="259" spans="1:10">
      <c r="A259" s="29"/>
      <c r="B259" s="29"/>
      <c r="C259" s="29"/>
      <c r="D259" s="29"/>
      <c r="E259" s="29"/>
      <c r="F259" s="29"/>
      <c r="G259" s="29"/>
      <c r="H259" s="29"/>
      <c r="I259" s="29"/>
      <c r="J259" s="29"/>
    </row>
    <row r="260" spans="1:10">
      <c r="A260" s="29"/>
      <c r="B260" s="29"/>
      <c r="C260" s="29"/>
      <c r="D260" s="29"/>
      <c r="E260" s="29"/>
      <c r="F260" s="29"/>
      <c r="G260" s="29"/>
      <c r="H260" s="29"/>
      <c r="I260" s="29"/>
      <c r="J260" s="29"/>
    </row>
    <row r="261" spans="1:10">
      <c r="A261" s="29"/>
      <c r="B261" s="29"/>
      <c r="C261" s="29"/>
      <c r="D261" s="29"/>
      <c r="E261" s="29"/>
      <c r="F261" s="29"/>
      <c r="G261" s="29"/>
      <c r="H261" s="29"/>
      <c r="I261" s="29"/>
      <c r="J261" s="29"/>
    </row>
    <row r="262" spans="1:10">
      <c r="A262" s="29"/>
      <c r="B262" s="29"/>
      <c r="C262" s="29"/>
      <c r="D262" s="29"/>
      <c r="E262" s="29"/>
      <c r="F262" s="29"/>
      <c r="G262" s="29"/>
      <c r="H262" s="29"/>
      <c r="I262" s="29"/>
      <c r="J262" s="29"/>
    </row>
    <row r="263" spans="1:10">
      <c r="A263" s="29"/>
      <c r="B263" s="29"/>
      <c r="C263" s="29"/>
      <c r="D263" s="29"/>
      <c r="E263" s="29"/>
      <c r="F263" s="29"/>
      <c r="G263" s="29"/>
      <c r="H263" s="29"/>
      <c r="I263" s="29"/>
      <c r="J263" s="29"/>
    </row>
    <row r="264" spans="1:10">
      <c r="A264" s="29"/>
      <c r="B264" s="29"/>
      <c r="C264" s="29"/>
      <c r="D264" s="29"/>
      <c r="E264" s="29"/>
      <c r="F264" s="29"/>
      <c r="G264" s="29"/>
      <c r="H264" s="29"/>
      <c r="I264" s="29"/>
      <c r="J264" s="29"/>
    </row>
    <row r="265" spans="1:10">
      <c r="A265" s="29"/>
      <c r="B265" s="29"/>
      <c r="C265" s="29"/>
      <c r="D265" s="29"/>
      <c r="E265" s="29"/>
      <c r="F265" s="29"/>
      <c r="G265" s="29"/>
      <c r="H265" s="29"/>
      <c r="I265" s="29"/>
      <c r="J265" s="29"/>
    </row>
    <row r="266" spans="1:10">
      <c r="A266" s="29"/>
      <c r="B266" s="29"/>
      <c r="C266" s="29"/>
      <c r="D266" s="29"/>
      <c r="E266" s="29"/>
      <c r="F266" s="29"/>
      <c r="G266" s="29"/>
      <c r="H266" s="29"/>
      <c r="I266" s="29"/>
      <c r="J266" s="29"/>
    </row>
    <row r="267" spans="1:10">
      <c r="A267" s="29"/>
      <c r="B267" s="29"/>
      <c r="C267" s="29"/>
      <c r="D267" s="29"/>
      <c r="E267" s="29"/>
      <c r="F267" s="29"/>
      <c r="G267" s="29"/>
      <c r="H267" s="29"/>
      <c r="I267" s="29"/>
      <c r="J267" s="29"/>
    </row>
    <row r="268" spans="1:10">
      <c r="A268" s="29"/>
      <c r="B268" s="29"/>
      <c r="C268" s="29"/>
      <c r="D268" s="29"/>
      <c r="E268" s="29"/>
      <c r="F268" s="29"/>
      <c r="G268" s="29"/>
      <c r="H268" s="29"/>
      <c r="I268" s="29"/>
      <c r="J268" s="29"/>
    </row>
    <row r="269" spans="1:10">
      <c r="A269" s="29"/>
      <c r="B269" s="29"/>
      <c r="C269" s="29"/>
      <c r="D269" s="29"/>
      <c r="E269" s="29"/>
      <c r="F269" s="29"/>
      <c r="G269" s="29"/>
      <c r="H269" s="29"/>
      <c r="I269" s="29"/>
      <c r="J269" s="29"/>
    </row>
    <row r="270" spans="1:10">
      <c r="A270" s="29"/>
      <c r="B270" s="29"/>
      <c r="C270" s="29"/>
      <c r="D270" s="29"/>
      <c r="E270" s="29"/>
      <c r="F270" s="29"/>
      <c r="G270" s="29"/>
      <c r="H270" s="29"/>
      <c r="I270" s="29"/>
      <c r="J270" s="29"/>
    </row>
    <row r="271" spans="1:10">
      <c r="A271" s="29"/>
      <c r="B271" s="29"/>
      <c r="C271" s="29"/>
      <c r="D271" s="29"/>
      <c r="E271" s="29"/>
      <c r="F271" s="29"/>
      <c r="G271" s="29"/>
      <c r="H271" s="29"/>
      <c r="I271" s="29"/>
      <c r="J271" s="29"/>
    </row>
    <row r="272" spans="1:10">
      <c r="A272" s="29"/>
      <c r="B272" s="29"/>
      <c r="C272" s="29"/>
      <c r="D272" s="29"/>
      <c r="E272" s="29"/>
      <c r="F272" s="29"/>
      <c r="G272" s="29"/>
      <c r="H272" s="29"/>
      <c r="I272" s="29"/>
      <c r="J272" s="29"/>
    </row>
    <row r="273" spans="1:10">
      <c r="A273" s="29"/>
      <c r="B273" s="29"/>
      <c r="C273" s="29"/>
      <c r="D273" s="29"/>
      <c r="E273" s="29"/>
      <c r="F273" s="29"/>
      <c r="G273" s="29"/>
      <c r="H273" s="29"/>
      <c r="I273" s="29"/>
      <c r="J273" s="29"/>
    </row>
    <row r="274" spans="1:10">
      <c r="A274" s="29"/>
      <c r="B274" s="29"/>
      <c r="C274" s="29"/>
      <c r="D274" s="29"/>
      <c r="E274" s="29"/>
      <c r="F274" s="29"/>
      <c r="G274" s="29"/>
      <c r="H274" s="29"/>
      <c r="I274" s="29"/>
      <c r="J274" s="29"/>
    </row>
    <row r="275" spans="1:10">
      <c r="A275" s="29"/>
      <c r="B275" s="29"/>
      <c r="C275" s="29"/>
      <c r="D275" s="29"/>
      <c r="E275" s="29"/>
      <c r="F275" s="29"/>
      <c r="G275" s="29"/>
      <c r="H275" s="29"/>
      <c r="I275" s="29"/>
      <c r="J275" s="29"/>
    </row>
    <row r="276" spans="1:10">
      <c r="A276" s="29"/>
      <c r="B276" s="29"/>
      <c r="C276" s="29"/>
      <c r="D276" s="29"/>
      <c r="E276" s="29"/>
      <c r="F276" s="29"/>
      <c r="G276" s="29"/>
      <c r="H276" s="29"/>
      <c r="I276" s="29"/>
      <c r="J276" s="29"/>
    </row>
    <row r="277" spans="1:10">
      <c r="A277" s="29"/>
      <c r="B277" s="29"/>
      <c r="C277" s="29"/>
      <c r="D277" s="29"/>
      <c r="E277" s="29"/>
      <c r="F277" s="29"/>
      <c r="G277" s="29"/>
      <c r="H277" s="29"/>
      <c r="I277" s="29"/>
      <c r="J277" s="29"/>
    </row>
    <row r="278" spans="1:10">
      <c r="A278" s="29"/>
      <c r="B278" s="29"/>
      <c r="C278" s="29"/>
      <c r="D278" s="29"/>
      <c r="E278" s="29"/>
      <c r="F278" s="29"/>
      <c r="G278" s="29"/>
      <c r="H278" s="29"/>
      <c r="I278" s="29"/>
      <c r="J278" s="29"/>
    </row>
    <row r="279" spans="1:10">
      <c r="A279" s="29"/>
      <c r="B279" s="29"/>
      <c r="C279" s="29"/>
      <c r="D279" s="29"/>
      <c r="E279" s="29"/>
      <c r="F279" s="29"/>
      <c r="G279" s="29"/>
      <c r="H279" s="29"/>
      <c r="I279" s="29"/>
      <c r="J279" s="29"/>
    </row>
    <row r="280" spans="1:10">
      <c r="A280" s="29"/>
      <c r="B280" s="29"/>
      <c r="C280" s="29"/>
      <c r="D280" s="29"/>
      <c r="E280" s="29"/>
      <c r="F280" s="29"/>
      <c r="G280" s="29"/>
      <c r="H280" s="29"/>
      <c r="I280" s="29"/>
      <c r="J280" s="29"/>
    </row>
    <row r="281" spans="1:10">
      <c r="A281" s="29"/>
      <c r="B281" s="29"/>
      <c r="C281" s="29"/>
      <c r="D281" s="29"/>
      <c r="E281" s="29"/>
      <c r="F281" s="29"/>
      <c r="G281" s="29"/>
      <c r="H281" s="29"/>
      <c r="I281" s="29"/>
      <c r="J281" s="29"/>
    </row>
    <row r="282" spans="1:10">
      <c r="A282" s="29"/>
      <c r="B282" s="29"/>
      <c r="C282" s="29"/>
      <c r="D282" s="29"/>
      <c r="E282" s="29"/>
      <c r="F282" s="29"/>
      <c r="G282" s="29"/>
      <c r="H282" s="29"/>
      <c r="I282" s="29"/>
      <c r="J282" s="29"/>
    </row>
    <row r="283" spans="1:10">
      <c r="A283" s="29"/>
      <c r="B283" s="29"/>
      <c r="C283" s="29"/>
      <c r="D283" s="29"/>
      <c r="E283" s="29"/>
      <c r="F283" s="29"/>
      <c r="G283" s="29"/>
      <c r="H283" s="29"/>
      <c r="I283" s="29"/>
      <c r="J283" s="29"/>
    </row>
    <row r="284" spans="1:10">
      <c r="A284" s="29"/>
      <c r="B284" s="29"/>
      <c r="C284" s="29"/>
      <c r="D284" s="29"/>
      <c r="E284" s="29"/>
      <c r="F284" s="29"/>
      <c r="G284" s="29"/>
      <c r="H284" s="29"/>
      <c r="I284" s="29"/>
      <c r="J284" s="29"/>
    </row>
    <row r="285" spans="1:10">
      <c r="A285" s="29"/>
      <c r="B285" s="29"/>
      <c r="C285" s="29"/>
      <c r="D285" s="29"/>
      <c r="E285" s="29"/>
      <c r="F285" s="29"/>
      <c r="G285" s="29"/>
      <c r="H285" s="29"/>
      <c r="I285" s="29"/>
      <c r="J285" s="29"/>
    </row>
    <row r="286" spans="1:10">
      <c r="A286" s="29"/>
      <c r="B286" s="29"/>
      <c r="C286" s="29"/>
      <c r="D286" s="29"/>
      <c r="E286" s="29"/>
      <c r="F286" s="29"/>
      <c r="G286" s="29"/>
      <c r="H286" s="29"/>
      <c r="I286" s="29"/>
      <c r="J286" s="29"/>
    </row>
    <row r="287" spans="1:10">
      <c r="A287" s="29"/>
      <c r="B287" s="29"/>
      <c r="C287" s="29"/>
      <c r="D287" s="29"/>
      <c r="E287" s="29"/>
      <c r="F287" s="29"/>
      <c r="G287" s="29"/>
      <c r="H287" s="29"/>
      <c r="I287" s="29"/>
      <c r="J287" s="29"/>
    </row>
    <row r="288" spans="1:10">
      <c r="A288" s="29"/>
      <c r="B288" s="29"/>
      <c r="C288" s="29"/>
      <c r="D288" s="29"/>
      <c r="E288" s="29"/>
      <c r="F288" s="29"/>
      <c r="G288" s="29"/>
      <c r="H288" s="29"/>
      <c r="I288" s="29"/>
      <c r="J288" s="29"/>
    </row>
    <row r="289" spans="1:10">
      <c r="A289" s="29"/>
      <c r="B289" s="29"/>
      <c r="C289" s="29"/>
      <c r="D289" s="29"/>
      <c r="E289" s="29"/>
      <c r="F289" s="29"/>
      <c r="G289" s="29"/>
      <c r="H289" s="29"/>
      <c r="I289" s="29"/>
      <c r="J289" s="29"/>
    </row>
    <row r="290" spans="1:10">
      <c r="A290" s="29"/>
      <c r="B290" s="29"/>
      <c r="C290" s="29"/>
      <c r="D290" s="29"/>
      <c r="E290" s="29"/>
      <c r="F290" s="29"/>
      <c r="G290" s="29"/>
      <c r="H290" s="29"/>
      <c r="I290" s="29"/>
      <c r="J290" s="29"/>
    </row>
    <row r="291" spans="1:10">
      <c r="A291" s="29"/>
      <c r="B291" s="29"/>
      <c r="C291" s="29"/>
      <c r="D291" s="29"/>
      <c r="E291" s="29"/>
      <c r="F291" s="29"/>
      <c r="G291" s="29"/>
      <c r="H291" s="29"/>
      <c r="I291" s="29"/>
      <c r="J291" s="29"/>
    </row>
    <row r="292" spans="1:10">
      <c r="A292" s="29"/>
      <c r="B292" s="29"/>
      <c r="C292" s="29"/>
      <c r="D292" s="29"/>
      <c r="E292" s="29"/>
      <c r="F292" s="29"/>
      <c r="G292" s="29"/>
      <c r="H292" s="29"/>
      <c r="I292" s="29"/>
      <c r="J292" s="29"/>
    </row>
    <row r="293" spans="1:10">
      <c r="A293" s="29"/>
      <c r="B293" s="29"/>
      <c r="C293" s="29"/>
      <c r="D293" s="29"/>
      <c r="E293" s="29"/>
      <c r="F293" s="29"/>
      <c r="G293" s="29"/>
      <c r="H293" s="29"/>
      <c r="I293" s="29"/>
      <c r="J293" s="29"/>
    </row>
    <row r="294" spans="1:10">
      <c r="A294" s="29"/>
      <c r="B294" s="29"/>
      <c r="C294" s="29"/>
      <c r="D294" s="29"/>
      <c r="E294" s="29"/>
      <c r="F294" s="29"/>
      <c r="G294" s="29"/>
      <c r="H294" s="29"/>
      <c r="I294" s="29"/>
      <c r="J294" s="29"/>
    </row>
    <row r="295" spans="1:10">
      <c r="A295" s="29"/>
      <c r="B295" s="29"/>
      <c r="C295" s="29"/>
      <c r="D295" s="29"/>
      <c r="E295" s="29"/>
      <c r="F295" s="29"/>
      <c r="G295" s="29"/>
      <c r="H295" s="29"/>
      <c r="I295" s="29"/>
      <c r="J295" s="29"/>
    </row>
    <row r="296" spans="1:10">
      <c r="A296" s="29"/>
      <c r="B296" s="29"/>
      <c r="C296" s="29"/>
      <c r="D296" s="29"/>
      <c r="E296" s="29"/>
      <c r="F296" s="29"/>
      <c r="G296" s="29"/>
      <c r="H296" s="29"/>
      <c r="I296" s="29"/>
      <c r="J296" s="29"/>
    </row>
    <row r="297" spans="1:10">
      <c r="A297" s="29"/>
      <c r="B297" s="29"/>
      <c r="C297" s="29"/>
      <c r="D297" s="29"/>
      <c r="E297" s="29"/>
      <c r="F297" s="29"/>
      <c r="G297" s="29"/>
      <c r="H297" s="29"/>
      <c r="I297" s="29"/>
      <c r="J297" s="29"/>
    </row>
    <row r="298" spans="1:10">
      <c r="A298" s="29"/>
      <c r="B298" s="29"/>
      <c r="C298" s="29"/>
      <c r="D298" s="29"/>
      <c r="E298" s="29"/>
      <c r="F298" s="29"/>
      <c r="G298" s="29"/>
      <c r="H298" s="29"/>
      <c r="I298" s="29"/>
      <c r="J298" s="29"/>
    </row>
    <row r="299" spans="1:10">
      <c r="A299" s="29"/>
      <c r="B299" s="29"/>
      <c r="C299" s="29"/>
      <c r="D299" s="29"/>
      <c r="E299" s="29"/>
      <c r="F299" s="29"/>
      <c r="G299" s="29"/>
      <c r="H299" s="29"/>
      <c r="I299" s="29"/>
      <c r="J299" s="29"/>
    </row>
    <row r="300" spans="1:10">
      <c r="A300" s="29"/>
      <c r="B300" s="29"/>
      <c r="C300" s="29"/>
      <c r="D300" s="29"/>
      <c r="E300" s="29"/>
      <c r="F300" s="29"/>
      <c r="G300" s="29"/>
      <c r="H300" s="29"/>
      <c r="I300" s="29"/>
      <c r="J300" s="29"/>
    </row>
    <row r="301" spans="1:10">
      <c r="A301" s="29"/>
      <c r="B301" s="29"/>
      <c r="C301" s="29"/>
      <c r="D301" s="29"/>
      <c r="E301" s="29"/>
      <c r="F301" s="29"/>
      <c r="G301" s="29"/>
      <c r="H301" s="29"/>
      <c r="I301" s="29"/>
      <c r="J301" s="29"/>
    </row>
    <row r="302" spans="1:10">
      <c r="A302" s="29"/>
      <c r="B302" s="29"/>
      <c r="C302" s="29"/>
      <c r="D302" s="29"/>
      <c r="E302" s="29"/>
      <c r="F302" s="29"/>
      <c r="G302" s="29"/>
      <c r="H302" s="29"/>
      <c r="I302" s="29"/>
      <c r="J302" s="29"/>
    </row>
    <row r="303" spans="1:10">
      <c r="A303" s="29"/>
      <c r="B303" s="29"/>
      <c r="C303" s="29"/>
      <c r="D303" s="29"/>
      <c r="E303" s="29"/>
      <c r="F303" s="29"/>
      <c r="G303" s="29"/>
      <c r="H303" s="29"/>
      <c r="I303" s="29"/>
      <c r="J303" s="29"/>
    </row>
    <row r="304" spans="1:10">
      <c r="A304" s="29"/>
      <c r="B304" s="29"/>
      <c r="C304" s="29"/>
      <c r="D304" s="29"/>
      <c r="E304" s="29"/>
      <c r="F304" s="29"/>
      <c r="G304" s="29"/>
      <c r="H304" s="29"/>
      <c r="I304" s="29"/>
      <c r="J304" s="29"/>
    </row>
    <row r="305" spans="1:10">
      <c r="A305" s="29"/>
      <c r="B305" s="29"/>
      <c r="C305" s="29"/>
      <c r="D305" s="29"/>
      <c r="E305" s="29"/>
      <c r="F305" s="29"/>
      <c r="G305" s="29"/>
      <c r="H305" s="29"/>
      <c r="I305" s="29"/>
      <c r="J305" s="29"/>
    </row>
    <row r="306" spans="1:10">
      <c r="A306" s="29"/>
      <c r="B306" s="29"/>
      <c r="C306" s="29"/>
      <c r="D306" s="29"/>
      <c r="E306" s="29"/>
      <c r="F306" s="29"/>
      <c r="G306" s="29"/>
      <c r="H306" s="29"/>
      <c r="I306" s="29"/>
      <c r="J306" s="29"/>
    </row>
    <row r="307" spans="1:10">
      <c r="A307" s="29"/>
      <c r="B307" s="29"/>
      <c r="C307" s="29"/>
      <c r="D307" s="29"/>
      <c r="E307" s="29"/>
      <c r="F307" s="29"/>
      <c r="G307" s="29"/>
      <c r="H307" s="29"/>
      <c r="I307" s="29"/>
      <c r="J307" s="29"/>
    </row>
    <row r="308" spans="1:10">
      <c r="A308" s="29"/>
      <c r="B308" s="29"/>
      <c r="C308" s="29"/>
      <c r="D308" s="29"/>
      <c r="E308" s="29"/>
      <c r="F308" s="29"/>
      <c r="G308" s="29"/>
      <c r="H308" s="29"/>
      <c r="I308" s="29"/>
      <c r="J308" s="29"/>
    </row>
    <row r="309" spans="1:10">
      <c r="A309" s="29"/>
      <c r="B309" s="29"/>
      <c r="C309" s="29"/>
      <c r="D309" s="29"/>
      <c r="E309" s="29"/>
      <c r="F309" s="29"/>
      <c r="G309" s="29"/>
      <c r="H309" s="29"/>
      <c r="I309" s="29"/>
      <c r="J309" s="29"/>
    </row>
    <row r="310" spans="1:10">
      <c r="A310" s="29"/>
      <c r="B310" s="29"/>
      <c r="C310" s="29"/>
      <c r="D310" s="29"/>
      <c r="E310" s="29"/>
      <c r="F310" s="29"/>
      <c r="G310" s="29"/>
      <c r="H310" s="29"/>
      <c r="I310" s="29"/>
      <c r="J310" s="29"/>
    </row>
    <row r="311" spans="1:10">
      <c r="A311" s="29"/>
      <c r="B311" s="29"/>
      <c r="C311" s="29"/>
      <c r="D311" s="29"/>
      <c r="E311" s="29"/>
      <c r="F311" s="29"/>
      <c r="G311" s="29"/>
      <c r="H311" s="29"/>
      <c r="I311" s="29"/>
      <c r="J311" s="29"/>
    </row>
    <row r="312" spans="1:10">
      <c r="A312" s="29"/>
      <c r="B312" s="29"/>
      <c r="C312" s="29"/>
      <c r="D312" s="29"/>
      <c r="E312" s="29"/>
      <c r="F312" s="29"/>
      <c r="G312" s="29"/>
      <c r="H312" s="29"/>
      <c r="I312" s="29"/>
      <c r="J312" s="29"/>
    </row>
    <row r="313" spans="1:10">
      <c r="A313" s="29"/>
      <c r="B313" s="29"/>
      <c r="C313" s="29"/>
      <c r="D313" s="29"/>
      <c r="E313" s="29"/>
      <c r="F313" s="29"/>
      <c r="G313" s="29"/>
      <c r="H313" s="29"/>
      <c r="I313" s="29"/>
      <c r="J313" s="29"/>
    </row>
    <row r="314" spans="1:10">
      <c r="A314" s="29"/>
      <c r="B314" s="29"/>
      <c r="C314" s="29"/>
      <c r="D314" s="29"/>
      <c r="E314" s="29"/>
      <c r="F314" s="29"/>
      <c r="G314" s="29"/>
      <c r="H314" s="29"/>
      <c r="I314" s="29"/>
      <c r="J314" s="29"/>
    </row>
    <row r="315" spans="1:10">
      <c r="A315" s="29"/>
      <c r="B315" s="29"/>
      <c r="C315" s="29"/>
      <c r="D315" s="29"/>
      <c r="E315" s="29"/>
      <c r="F315" s="29"/>
      <c r="G315" s="29"/>
      <c r="H315" s="29"/>
      <c r="I315" s="29"/>
      <c r="J315" s="29"/>
    </row>
    <row r="316" spans="1:10">
      <c r="A316" s="29"/>
      <c r="B316" s="29"/>
      <c r="C316" s="29"/>
      <c r="D316" s="29"/>
      <c r="E316" s="29"/>
      <c r="F316" s="29"/>
      <c r="G316" s="29"/>
      <c r="H316" s="29"/>
      <c r="I316" s="29"/>
      <c r="J316" s="29"/>
    </row>
    <row r="317" spans="1:10">
      <c r="A317" s="29"/>
      <c r="B317" s="29"/>
      <c r="C317" s="29"/>
      <c r="D317" s="29"/>
      <c r="E317" s="29"/>
      <c r="F317" s="29"/>
      <c r="G317" s="29"/>
      <c r="H317" s="29"/>
      <c r="I317" s="29"/>
      <c r="J317" s="29"/>
    </row>
    <row r="318" spans="1:10">
      <c r="A318" s="29"/>
      <c r="B318" s="29"/>
      <c r="C318" s="29"/>
      <c r="D318" s="29"/>
      <c r="E318" s="29"/>
      <c r="F318" s="29"/>
      <c r="G318" s="29"/>
      <c r="H318" s="29"/>
      <c r="I318" s="29"/>
      <c r="J318" s="29"/>
    </row>
    <row r="319" spans="1:10">
      <c r="A319" s="29"/>
      <c r="B319" s="29"/>
      <c r="C319" s="29"/>
      <c r="D319" s="29"/>
      <c r="E319" s="29"/>
      <c r="F319" s="29"/>
      <c r="G319" s="29"/>
      <c r="H319" s="29"/>
      <c r="I319" s="29"/>
      <c r="J319" s="29"/>
    </row>
    <row r="320" spans="1:10">
      <c r="A320" s="29"/>
      <c r="B320" s="29"/>
      <c r="C320" s="29"/>
      <c r="D320" s="29"/>
      <c r="E320" s="29"/>
      <c r="F320" s="29"/>
      <c r="G320" s="29"/>
      <c r="H320" s="29"/>
      <c r="I320" s="29"/>
      <c r="J320" s="29"/>
    </row>
    <row r="321" spans="1:10">
      <c r="A321" s="29"/>
      <c r="B321" s="29"/>
      <c r="C321" s="29"/>
      <c r="D321" s="29"/>
      <c r="E321" s="29"/>
      <c r="F321" s="29"/>
      <c r="G321" s="29"/>
      <c r="H321" s="29"/>
      <c r="I321" s="29"/>
      <c r="J321" s="29"/>
    </row>
    <row r="322" spans="1:10">
      <c r="A322" s="29"/>
      <c r="B322" s="29"/>
      <c r="C322" s="29"/>
      <c r="D322" s="29"/>
      <c r="E322" s="29"/>
      <c r="F322" s="29"/>
      <c r="G322" s="29"/>
      <c r="H322" s="29"/>
      <c r="I322" s="29"/>
      <c r="J322" s="29"/>
    </row>
    <row r="323" spans="1:10">
      <c r="A323" s="29"/>
      <c r="B323" s="29"/>
      <c r="C323" s="29"/>
      <c r="D323" s="29"/>
      <c r="E323" s="29"/>
      <c r="F323" s="29"/>
      <c r="G323" s="29"/>
      <c r="H323" s="29"/>
      <c r="I323" s="29"/>
      <c r="J323" s="29"/>
    </row>
    <row r="324" spans="1:10">
      <c r="A324" s="29"/>
      <c r="B324" s="29"/>
      <c r="C324" s="29"/>
      <c r="D324" s="29"/>
      <c r="E324" s="29"/>
      <c r="F324" s="29"/>
      <c r="G324" s="29"/>
      <c r="H324" s="29"/>
      <c r="I324" s="29"/>
      <c r="J324" s="29"/>
    </row>
    <row r="325" spans="1:10">
      <c r="A325" s="29"/>
      <c r="B325" s="29"/>
      <c r="C325" s="29"/>
      <c r="D325" s="29"/>
      <c r="E325" s="29"/>
      <c r="F325" s="29"/>
      <c r="G325" s="29"/>
      <c r="H325" s="29"/>
      <c r="I325" s="29"/>
      <c r="J325" s="29"/>
    </row>
    <row r="326" spans="1:10">
      <c r="A326" s="29"/>
      <c r="B326" s="29"/>
      <c r="C326" s="29"/>
      <c r="D326" s="29"/>
      <c r="E326" s="29"/>
      <c r="F326" s="29"/>
      <c r="G326" s="29"/>
      <c r="H326" s="29"/>
      <c r="I326" s="29"/>
      <c r="J326" s="29"/>
    </row>
    <row r="327" spans="1:10">
      <c r="A327" s="29"/>
      <c r="B327" s="29"/>
      <c r="C327" s="29"/>
      <c r="D327" s="29"/>
      <c r="E327" s="29"/>
      <c r="F327" s="29"/>
      <c r="G327" s="29"/>
      <c r="H327" s="29"/>
      <c r="I327" s="29"/>
      <c r="J327" s="29"/>
    </row>
    <row r="328" spans="1:10">
      <c r="A328" s="29"/>
      <c r="B328" s="29"/>
      <c r="C328" s="29"/>
      <c r="D328" s="29"/>
      <c r="E328" s="29"/>
      <c r="F328" s="29"/>
      <c r="G328" s="29"/>
      <c r="H328" s="29"/>
      <c r="I328" s="29"/>
      <c r="J328" s="29"/>
    </row>
    <row r="329" spans="1:10">
      <c r="A329" s="29"/>
      <c r="B329" s="29"/>
      <c r="C329" s="29"/>
      <c r="D329" s="29"/>
      <c r="E329" s="29"/>
      <c r="F329" s="29"/>
      <c r="G329" s="29"/>
      <c r="H329" s="29"/>
      <c r="I329" s="29"/>
      <c r="J329" s="29"/>
    </row>
    <row r="330" spans="1:10">
      <c r="A330" s="29"/>
      <c r="B330" s="29"/>
      <c r="C330" s="29"/>
      <c r="D330" s="29"/>
      <c r="E330" s="29"/>
      <c r="F330" s="29"/>
      <c r="G330" s="29"/>
      <c r="H330" s="29"/>
      <c r="I330" s="29"/>
      <c r="J330" s="29"/>
    </row>
    <row r="331" spans="1:10">
      <c r="A331" s="29"/>
      <c r="B331" s="29"/>
      <c r="C331" s="29"/>
      <c r="D331" s="29"/>
      <c r="E331" s="29"/>
      <c r="F331" s="29"/>
      <c r="G331" s="29"/>
      <c r="H331" s="29"/>
      <c r="I331" s="29"/>
      <c r="J331" s="29"/>
    </row>
    <row r="332" spans="1:10">
      <c r="A332" s="29"/>
      <c r="B332" s="29"/>
      <c r="C332" s="29"/>
      <c r="D332" s="29"/>
      <c r="E332" s="29"/>
      <c r="F332" s="29"/>
      <c r="G332" s="29"/>
      <c r="H332" s="29"/>
      <c r="I332" s="29"/>
      <c r="J332" s="29"/>
    </row>
    <row r="333" spans="1:10">
      <c r="A333" s="29"/>
      <c r="B333" s="29"/>
      <c r="C333" s="29"/>
      <c r="D333" s="29"/>
      <c r="E333" s="29"/>
      <c r="F333" s="29"/>
      <c r="G333" s="29"/>
      <c r="H333" s="29"/>
      <c r="I333" s="29"/>
      <c r="J333" s="29"/>
    </row>
    <row r="334" spans="1:10">
      <c r="A334" s="29"/>
      <c r="B334" s="29"/>
      <c r="C334" s="29"/>
      <c r="D334" s="29"/>
      <c r="E334" s="29"/>
      <c r="F334" s="29"/>
      <c r="G334" s="29"/>
      <c r="H334" s="29"/>
      <c r="I334" s="29"/>
      <c r="J334" s="29"/>
    </row>
    <row r="335" spans="1:10">
      <c r="A335" s="29"/>
      <c r="B335" s="29"/>
      <c r="C335" s="29"/>
      <c r="D335" s="29"/>
      <c r="E335" s="29"/>
      <c r="F335" s="29"/>
      <c r="G335" s="29"/>
      <c r="H335" s="29"/>
      <c r="I335" s="29"/>
      <c r="J335" s="29"/>
    </row>
    <row r="336" spans="1:10">
      <c r="A336" s="29"/>
      <c r="B336" s="29"/>
      <c r="C336" s="29"/>
      <c r="D336" s="29"/>
      <c r="E336" s="29"/>
      <c r="F336" s="29"/>
      <c r="G336" s="29"/>
      <c r="H336" s="29"/>
      <c r="I336" s="29"/>
      <c r="J336" s="29"/>
    </row>
    <row r="337" spans="1:10">
      <c r="A337" s="29"/>
      <c r="B337" s="29"/>
      <c r="C337" s="29"/>
      <c r="D337" s="29"/>
      <c r="E337" s="29"/>
      <c r="F337" s="29"/>
      <c r="G337" s="29"/>
      <c r="H337" s="29"/>
      <c r="I337" s="29"/>
      <c r="J337" s="29"/>
    </row>
    <row r="338" spans="1:10">
      <c r="A338" s="29"/>
      <c r="B338" s="29"/>
      <c r="C338" s="29"/>
      <c r="D338" s="29"/>
      <c r="E338" s="29"/>
      <c r="F338" s="29"/>
      <c r="G338" s="29"/>
      <c r="H338" s="29"/>
      <c r="I338" s="29"/>
      <c r="J338" s="29"/>
    </row>
    <row r="339" spans="1:10">
      <c r="A339" s="29"/>
      <c r="B339" s="29"/>
      <c r="C339" s="29"/>
      <c r="D339" s="29"/>
      <c r="E339" s="29"/>
      <c r="F339" s="29"/>
      <c r="G339" s="29"/>
      <c r="H339" s="29"/>
      <c r="I339" s="29"/>
      <c r="J339" s="29"/>
    </row>
    <row r="340" spans="1:10">
      <c r="A340" s="29"/>
      <c r="B340" s="29"/>
      <c r="C340" s="29"/>
      <c r="D340" s="29"/>
      <c r="E340" s="29"/>
      <c r="F340" s="29"/>
      <c r="G340" s="29"/>
      <c r="H340" s="29"/>
      <c r="I340" s="29"/>
      <c r="J340" s="29"/>
    </row>
    <row r="341" spans="1:10">
      <c r="A341" s="29"/>
      <c r="B341" s="29"/>
      <c r="C341" s="29"/>
      <c r="D341" s="29"/>
      <c r="E341" s="29"/>
      <c r="F341" s="29"/>
      <c r="G341" s="29"/>
      <c r="H341" s="29"/>
      <c r="I341" s="29"/>
      <c r="J341" s="29"/>
    </row>
    <row r="342" spans="1:10">
      <c r="A342" s="29"/>
      <c r="B342" s="29"/>
      <c r="C342" s="29"/>
      <c r="D342" s="29"/>
      <c r="E342" s="29"/>
      <c r="F342" s="29"/>
      <c r="G342" s="29"/>
      <c r="H342" s="29"/>
      <c r="I342" s="29"/>
      <c r="J342" s="29"/>
    </row>
    <row r="343" spans="1:10">
      <c r="A343" s="29"/>
      <c r="B343" s="29"/>
      <c r="C343" s="29"/>
      <c r="D343" s="29"/>
      <c r="E343" s="29"/>
      <c r="F343" s="29"/>
      <c r="G343" s="29"/>
      <c r="H343" s="29"/>
      <c r="I343" s="29"/>
      <c r="J343" s="29"/>
    </row>
    <row r="344" spans="1:10">
      <c r="A344" s="29"/>
      <c r="B344" s="29"/>
      <c r="C344" s="29"/>
      <c r="D344" s="29"/>
      <c r="E344" s="29"/>
      <c r="F344" s="29"/>
      <c r="G344" s="29"/>
      <c r="H344" s="29"/>
      <c r="I344" s="29"/>
      <c r="J344" s="29"/>
    </row>
    <row r="345" spans="1:10">
      <c r="A345" s="29"/>
      <c r="B345" s="29"/>
      <c r="C345" s="29"/>
      <c r="D345" s="29"/>
      <c r="E345" s="29"/>
      <c r="F345" s="29"/>
      <c r="G345" s="29"/>
      <c r="H345" s="29"/>
      <c r="I345" s="29"/>
      <c r="J345" s="29"/>
    </row>
    <row r="346" spans="1:10">
      <c r="A346" s="29"/>
      <c r="B346" s="29"/>
      <c r="C346" s="29"/>
      <c r="D346" s="29"/>
      <c r="E346" s="29"/>
      <c r="F346" s="29"/>
      <c r="G346" s="29"/>
      <c r="H346" s="29"/>
      <c r="I346" s="29"/>
      <c r="J346" s="29"/>
    </row>
    <row r="347" spans="1:10">
      <c r="A347" s="29"/>
      <c r="B347" s="29"/>
      <c r="C347" s="29"/>
      <c r="D347" s="29"/>
      <c r="E347" s="29"/>
      <c r="F347" s="29"/>
      <c r="G347" s="29"/>
      <c r="H347" s="29"/>
      <c r="I347" s="29"/>
      <c r="J347" s="29"/>
    </row>
    <row r="348" spans="1:10">
      <c r="A348" s="29"/>
      <c r="B348" s="29"/>
      <c r="C348" s="29"/>
      <c r="D348" s="29"/>
      <c r="E348" s="29"/>
      <c r="F348" s="29"/>
      <c r="G348" s="29"/>
      <c r="H348" s="29"/>
      <c r="I348" s="29"/>
      <c r="J348" s="29"/>
    </row>
    <row r="349" spans="1:10">
      <c r="A349" s="29"/>
      <c r="B349" s="29"/>
      <c r="C349" s="29"/>
      <c r="D349" s="29"/>
      <c r="E349" s="29"/>
      <c r="F349" s="29"/>
      <c r="G349" s="29"/>
      <c r="H349" s="29"/>
      <c r="I349" s="29"/>
      <c r="J349" s="29"/>
    </row>
    <row r="350" spans="1:10">
      <c r="A350" s="29"/>
      <c r="B350" s="29"/>
      <c r="C350" s="29"/>
      <c r="D350" s="29"/>
      <c r="E350" s="29"/>
      <c r="F350" s="29"/>
      <c r="G350" s="29"/>
      <c r="H350" s="29"/>
      <c r="I350" s="29"/>
      <c r="J350" s="29"/>
    </row>
    <row r="351" spans="1:10">
      <c r="A351" s="29"/>
      <c r="B351" s="29"/>
      <c r="C351" s="29"/>
      <c r="D351" s="29"/>
      <c r="E351" s="29"/>
      <c r="F351" s="29"/>
      <c r="G351" s="29"/>
      <c r="H351" s="29"/>
      <c r="I351" s="29"/>
      <c r="J351" s="29"/>
    </row>
    <row r="352" spans="1:10">
      <c r="A352" s="29"/>
      <c r="B352" s="29"/>
      <c r="C352" s="29"/>
      <c r="D352" s="29"/>
      <c r="E352" s="29"/>
      <c r="F352" s="29"/>
      <c r="G352" s="29"/>
      <c r="H352" s="29"/>
      <c r="I352" s="29"/>
      <c r="J352" s="29"/>
    </row>
    <row r="353" spans="1:10">
      <c r="A353" s="29"/>
      <c r="B353" s="29"/>
      <c r="C353" s="29"/>
      <c r="D353" s="29"/>
      <c r="E353" s="29"/>
      <c r="F353" s="29"/>
      <c r="G353" s="29"/>
      <c r="H353" s="29"/>
      <c r="I353" s="29"/>
      <c r="J353" s="29"/>
    </row>
    <row r="354" spans="1:10">
      <c r="A354" s="29"/>
      <c r="B354" s="29"/>
      <c r="C354" s="29"/>
      <c r="D354" s="29"/>
      <c r="E354" s="29"/>
      <c r="F354" s="29"/>
      <c r="G354" s="29"/>
      <c r="H354" s="29"/>
      <c r="I354" s="29"/>
      <c r="J354" s="29"/>
    </row>
    <row r="355" spans="1:10">
      <c r="A355" s="29"/>
      <c r="B355" s="29"/>
      <c r="C355" s="29"/>
      <c r="D355" s="29"/>
      <c r="E355" s="29"/>
      <c r="F355" s="29"/>
      <c r="G355" s="29"/>
      <c r="H355" s="29"/>
      <c r="I355" s="29"/>
      <c r="J355" s="29"/>
    </row>
    <row r="356" spans="1:10">
      <c r="A356" s="29"/>
      <c r="B356" s="29"/>
      <c r="C356" s="29"/>
      <c r="D356" s="29"/>
      <c r="E356" s="29"/>
      <c r="F356" s="29"/>
      <c r="G356" s="29"/>
      <c r="H356" s="29"/>
      <c r="I356" s="29"/>
      <c r="J356" s="29"/>
    </row>
    <row r="357" spans="1:10">
      <c r="A357" s="29"/>
      <c r="B357" s="29"/>
      <c r="C357" s="29"/>
      <c r="D357" s="29"/>
      <c r="E357" s="29"/>
      <c r="F357" s="29"/>
      <c r="G357" s="29"/>
      <c r="H357" s="29"/>
      <c r="I357" s="29"/>
      <c r="J357" s="29"/>
    </row>
    <row r="358" spans="1:10">
      <c r="A358" s="29"/>
      <c r="B358" s="29"/>
      <c r="C358" s="29"/>
      <c r="D358" s="29"/>
      <c r="E358" s="29"/>
      <c r="F358" s="29"/>
      <c r="G358" s="29"/>
      <c r="H358" s="29"/>
      <c r="I358" s="29"/>
      <c r="J358" s="29"/>
    </row>
    <row r="359" spans="1:10">
      <c r="A359" s="29"/>
      <c r="B359" s="29"/>
      <c r="C359" s="29"/>
      <c r="D359" s="29"/>
      <c r="E359" s="29"/>
      <c r="F359" s="29"/>
      <c r="G359" s="29"/>
      <c r="H359" s="29"/>
      <c r="I359" s="29"/>
      <c r="J359" s="29"/>
    </row>
    <row r="360" spans="1:10">
      <c r="A360" s="29"/>
      <c r="B360" s="29"/>
      <c r="C360" s="29"/>
      <c r="D360" s="29"/>
      <c r="E360" s="29"/>
      <c r="F360" s="29"/>
      <c r="G360" s="29"/>
      <c r="H360" s="29"/>
      <c r="I360" s="29"/>
      <c r="J360" s="29"/>
    </row>
    <row r="361" spans="1:10">
      <c r="A361" s="29"/>
      <c r="B361" s="29"/>
      <c r="C361" s="29"/>
      <c r="D361" s="29"/>
      <c r="E361" s="29"/>
      <c r="F361" s="29"/>
      <c r="G361" s="29"/>
      <c r="H361" s="29"/>
      <c r="I361" s="29"/>
      <c r="J361" s="29"/>
    </row>
    <row r="362" spans="1:10">
      <c r="A362" s="29"/>
      <c r="B362" s="29"/>
      <c r="C362" s="29"/>
      <c r="D362" s="29"/>
      <c r="E362" s="29"/>
      <c r="F362" s="29"/>
      <c r="G362" s="29"/>
      <c r="H362" s="29"/>
      <c r="I362" s="29"/>
      <c r="J362" s="29"/>
    </row>
    <row r="363" spans="1:10">
      <c r="A363" s="29"/>
      <c r="B363" s="29"/>
      <c r="C363" s="29"/>
      <c r="D363" s="29"/>
      <c r="E363" s="29"/>
      <c r="F363" s="29"/>
      <c r="G363" s="29"/>
      <c r="H363" s="29"/>
      <c r="I363" s="29"/>
      <c r="J363" s="29"/>
    </row>
    <row r="364" spans="1:10">
      <c r="A364" s="29"/>
      <c r="B364" s="29"/>
      <c r="C364" s="29"/>
      <c r="D364" s="29"/>
      <c r="E364" s="29"/>
      <c r="F364" s="29"/>
      <c r="G364" s="29"/>
      <c r="H364" s="29"/>
      <c r="I364" s="29"/>
      <c r="J364" s="29"/>
    </row>
    <row r="365" spans="1:10">
      <c r="A365" s="29"/>
      <c r="B365" s="29"/>
      <c r="C365" s="29"/>
      <c r="D365" s="29"/>
      <c r="E365" s="29"/>
      <c r="F365" s="29"/>
      <c r="G365" s="29"/>
      <c r="H365" s="29"/>
      <c r="I365" s="29"/>
      <c r="J365" s="29"/>
    </row>
    <row r="366" spans="1:10">
      <c r="A366" s="29"/>
      <c r="B366" s="29"/>
      <c r="C366" s="29"/>
      <c r="D366" s="29"/>
      <c r="E366" s="29"/>
      <c r="F366" s="29"/>
      <c r="G366" s="29"/>
      <c r="H366" s="29"/>
      <c r="I366" s="29"/>
      <c r="J366" s="29"/>
    </row>
  </sheetData>
  <mergeCells count="19">
    <mergeCell ref="G37:H37"/>
    <mergeCell ref="G59:J59"/>
    <mergeCell ref="A57:J57"/>
    <mergeCell ref="G50:J56"/>
    <mergeCell ref="A59:E59"/>
    <mergeCell ref="A52:C53"/>
    <mergeCell ref="E40:G40"/>
    <mergeCell ref="A4:J4"/>
    <mergeCell ref="C10:J10"/>
    <mergeCell ref="C12:E12"/>
    <mergeCell ref="C6:J6"/>
    <mergeCell ref="C8:J8"/>
    <mergeCell ref="G19:I19"/>
    <mergeCell ref="D22:E22"/>
    <mergeCell ref="D24:E24"/>
    <mergeCell ref="H16:J16"/>
    <mergeCell ref="G18:J18"/>
    <mergeCell ref="H22:J22"/>
    <mergeCell ref="H24:J24"/>
  </mergeCells>
  <dataValidations disablePrompts="1" count="2">
    <dataValidation type="list" allowBlank="1" showInputMessage="1" showErrorMessage="1" sqref="B22:B25 B20:C21">
      <formula1>TYPES_PARTENAIRE</formula1>
    </dataValidation>
    <dataValidation type="list" allowBlank="1" showInputMessage="1" showErrorMessage="1" sqref="C12:F12">
      <formula1>"Innovation (R&amp;D) , Investissement mutualisé"</formula1>
    </dataValidation>
  </dataValidations>
  <pageMargins left="0.19927536231884058" right="0.21875" top="0.74803149606299213" bottom="0.74803149606299213" header="0.31496062992125984" footer="0.31496062992125984"/>
  <pageSetup paperSize="9" orientation="portrait" r:id="rId1"/>
  <headerFooter>
    <oddHeader>&amp;L&amp;G&amp;C&amp;"Arial,Gras"&amp;18&amp;K00B050&amp;A&amp;R&amp;G</oddHeader>
    <oddFooter>&amp;C&amp;A&amp;R&amp;P/&amp;N</oddFooter>
  </headerFooter>
  <rowBreaks count="1" manualBreakCount="1">
    <brk id="38" max="16383" man="1"/>
  </rowBreaks>
  <drawing r:id="rId2"/>
  <legacyDrawing r:id="rId3"/>
  <legacyDrawingHF r:id="rId4"/>
</worksheet>
</file>

<file path=xl/worksheets/sheet3.xml><?xml version="1.0" encoding="utf-8"?>
<worksheet xmlns="http://schemas.openxmlformats.org/spreadsheetml/2006/main" xmlns:r="http://schemas.openxmlformats.org/officeDocument/2006/relationships">
  <sheetPr>
    <tabColor rgb="FFFFFF00"/>
  </sheetPr>
  <dimension ref="A1:L32"/>
  <sheetViews>
    <sheetView zoomScaleSheetLayoutView="130" zoomScalePageLayoutView="85" workbookViewId="0">
      <selection activeCell="F6" sqref="F6"/>
    </sheetView>
  </sheetViews>
  <sheetFormatPr baseColWidth="10" defaultColWidth="0" defaultRowHeight="15" zeroHeight="1"/>
  <cols>
    <col min="1" max="1" width="31" style="354" customWidth="1"/>
    <col min="2" max="2" width="14.7109375" style="354" customWidth="1"/>
    <col min="3" max="3" width="13.85546875" style="354" customWidth="1"/>
    <col min="4" max="4" width="11.140625" style="354" customWidth="1"/>
    <col min="5" max="5" width="20.140625" style="354" customWidth="1"/>
    <col min="6" max="6" width="7.85546875" style="354" customWidth="1"/>
    <col min="7" max="7" width="7.140625" style="354" customWidth="1"/>
    <col min="8" max="8" width="6.7109375" style="354" customWidth="1"/>
    <col min="9" max="9" width="7" style="354" customWidth="1"/>
    <col min="10" max="10" width="8.140625" style="354" customWidth="1"/>
    <col min="11" max="11" width="7.42578125" style="354" customWidth="1"/>
    <col min="12" max="12" width="15.42578125" style="354" hidden="1" customWidth="1"/>
    <col min="13" max="16384" width="11.42578125" style="354" hidden="1"/>
  </cols>
  <sheetData>
    <row r="1" spans="1:11">
      <c r="A1" s="461" t="s">
        <v>80</v>
      </c>
      <c r="B1" s="462"/>
      <c r="C1" s="462" t="s">
        <v>79</v>
      </c>
      <c r="D1" s="463"/>
      <c r="E1" s="463"/>
      <c r="F1" s="462" t="s">
        <v>6</v>
      </c>
      <c r="G1" s="462"/>
      <c r="H1" s="464"/>
      <c r="I1" s="462" t="s">
        <v>78</v>
      </c>
      <c r="J1" s="462"/>
      <c r="K1" s="468"/>
    </row>
    <row r="2" spans="1:11" ht="15.75" thickBot="1">
      <c r="A2" s="465" t="s">
        <v>302</v>
      </c>
      <c r="B2" s="466"/>
      <c r="C2" s="466">
        <f>'FICHE 1 - Donnees Cles'!C2</f>
        <v>0</v>
      </c>
      <c r="D2" s="466"/>
      <c r="E2" s="466"/>
      <c r="F2" s="466">
        <f>'FICHE 1 - Donnees Cles'!G2</f>
        <v>0</v>
      </c>
      <c r="G2" s="466"/>
      <c r="H2" s="467"/>
      <c r="I2" s="515">
        <f>'FICHE 1 - Donnees Cles'!I2</f>
        <v>0</v>
      </c>
      <c r="J2" s="466"/>
      <c r="K2" s="469"/>
    </row>
    <row r="3" spans="1:11" ht="6.75" customHeight="1">
      <c r="A3" s="28"/>
      <c r="B3" s="28"/>
      <c r="C3" s="28"/>
      <c r="D3" s="28"/>
      <c r="E3" s="28"/>
      <c r="F3" s="28"/>
      <c r="G3" s="28"/>
      <c r="H3" s="28"/>
      <c r="I3" s="28"/>
      <c r="J3" s="28"/>
      <c r="K3" s="28"/>
    </row>
    <row r="4" spans="1:11" ht="33" customHeight="1">
      <c r="A4" s="707" t="s">
        <v>360</v>
      </c>
      <c r="B4" s="708"/>
      <c r="C4" s="708"/>
      <c r="D4" s="708"/>
      <c r="E4" s="708"/>
      <c r="F4" s="708"/>
      <c r="G4" s="708"/>
      <c r="H4" s="708"/>
      <c r="I4" s="709"/>
      <c r="J4" s="33"/>
      <c r="K4" s="28"/>
    </row>
    <row r="5" spans="1:11" ht="9.75" customHeight="1" thickBot="1">
      <c r="A5" s="28"/>
      <c r="B5" s="28"/>
      <c r="C5" s="28"/>
      <c r="D5" s="28"/>
      <c r="E5" s="28"/>
      <c r="F5" s="28"/>
      <c r="G5" s="28"/>
      <c r="H5" s="28"/>
      <c r="I5" s="28"/>
      <c r="J5" s="28"/>
      <c r="K5" s="28"/>
    </row>
    <row r="6" spans="1:11" ht="29.25" customHeight="1" thickBot="1">
      <c r="A6" s="382" t="s">
        <v>369</v>
      </c>
      <c r="B6" s="471" t="e">
        <f>ANNEE_N</f>
        <v>#VALUE!</v>
      </c>
      <c r="C6" s="28"/>
      <c r="D6" s="398" t="s">
        <v>368</v>
      </c>
      <c r="E6" s="28"/>
      <c r="F6" s="471">
        <f>YEAR('FICHE 1 - Donnees Cles'!E48)</f>
        <v>1900</v>
      </c>
      <c r="G6" s="28"/>
      <c r="H6" s="710" t="s">
        <v>285</v>
      </c>
      <c r="I6" s="711"/>
      <c r="J6" s="711"/>
      <c r="K6" s="712"/>
    </row>
    <row r="7" spans="1:11" s="29" customFormat="1" ht="16.5" thickBot="1">
      <c r="A7" s="31"/>
      <c r="B7" s="32"/>
      <c r="C7" s="32"/>
      <c r="D7" s="32"/>
      <c r="E7" s="32"/>
      <c r="F7" s="396" t="s">
        <v>7</v>
      </c>
      <c r="G7" s="396" t="e">
        <f>IF(ANNEE_N3="","N+2","N+3")</f>
        <v>#VALUE!</v>
      </c>
      <c r="H7" s="399" t="s">
        <v>186</v>
      </c>
      <c r="I7" s="400" t="s">
        <v>188</v>
      </c>
      <c r="J7" s="400" t="s">
        <v>187</v>
      </c>
      <c r="K7" s="401" t="s">
        <v>189</v>
      </c>
    </row>
    <row r="8" spans="1:11" ht="36.75" customHeight="1" thickBot="1">
      <c r="A8" s="716" t="s">
        <v>283</v>
      </c>
      <c r="B8" s="717"/>
      <c r="C8" s="391" t="s">
        <v>183</v>
      </c>
      <c r="D8" s="374" t="s">
        <v>147</v>
      </c>
      <c r="E8" s="415" t="s">
        <v>361</v>
      </c>
      <c r="F8" s="662" t="e">
        <f>ANNEE_N</f>
        <v>#VALUE!</v>
      </c>
      <c r="G8" s="384" t="e">
        <f>IF(ANNEE_N3="",ANNEE_N2,ANNEE_N3)</f>
        <v>#VALUE!</v>
      </c>
      <c r="H8" s="418" t="e">
        <f>ANNEE_J</f>
        <v>#VALUE!</v>
      </c>
      <c r="I8" s="472" t="e">
        <f>ANNEE_J1</f>
        <v>#VALUE!</v>
      </c>
      <c r="J8" s="472" t="e">
        <f>ANNEE_J2</f>
        <v>#VALUE!</v>
      </c>
      <c r="K8" s="475">
        <f>ANNEE_J3</f>
        <v>2022</v>
      </c>
    </row>
    <row r="9" spans="1:11">
      <c r="A9" s="716"/>
      <c r="B9" s="717"/>
      <c r="C9" s="414"/>
      <c r="D9" s="407"/>
      <c r="E9" s="408"/>
      <c r="F9" s="661"/>
      <c r="G9" s="407"/>
      <c r="H9" s="410"/>
      <c r="I9" s="473"/>
      <c r="J9" s="473"/>
      <c r="K9" s="411"/>
    </row>
    <row r="10" spans="1:11">
      <c r="A10" s="716"/>
      <c r="B10" s="717"/>
      <c r="C10" s="414"/>
      <c r="D10" s="412"/>
      <c r="E10" s="408"/>
      <c r="F10" s="413"/>
      <c r="G10" s="407"/>
      <c r="H10" s="410"/>
      <c r="I10" s="473"/>
      <c r="J10" s="473"/>
      <c r="K10" s="411"/>
    </row>
    <row r="11" spans="1:11">
      <c r="A11" s="716"/>
      <c r="B11" s="717"/>
      <c r="C11" s="414"/>
      <c r="D11" s="412"/>
      <c r="E11" s="408"/>
      <c r="F11" s="413"/>
      <c r="G11" s="407"/>
      <c r="H11" s="410"/>
      <c r="I11" s="473"/>
      <c r="J11" s="473"/>
      <c r="K11" s="411"/>
    </row>
    <row r="12" spans="1:11">
      <c r="A12" s="716"/>
      <c r="B12" s="717"/>
      <c r="C12" s="414"/>
      <c r="D12" s="412"/>
      <c r="E12" s="408"/>
      <c r="F12" s="413"/>
      <c r="G12" s="407"/>
      <c r="H12" s="410"/>
      <c r="I12" s="473"/>
      <c r="J12" s="473"/>
      <c r="K12" s="411"/>
    </row>
    <row r="13" spans="1:11">
      <c r="A13" s="716"/>
      <c r="B13" s="717"/>
      <c r="C13" s="414"/>
      <c r="D13" s="392"/>
      <c r="E13" s="395"/>
      <c r="F13" s="397"/>
      <c r="G13" s="392"/>
      <c r="H13" s="403"/>
      <c r="I13" s="474"/>
      <c r="J13" s="474"/>
      <c r="K13" s="402"/>
    </row>
    <row r="14" spans="1:11">
      <c r="A14" s="716"/>
      <c r="B14" s="717"/>
      <c r="C14" s="414"/>
      <c r="D14" s="394"/>
      <c r="E14" s="404"/>
      <c r="F14" s="397"/>
      <c r="G14" s="392"/>
      <c r="H14" s="403"/>
      <c r="I14" s="474"/>
      <c r="J14" s="474"/>
      <c r="K14" s="402"/>
    </row>
    <row r="15" spans="1:11">
      <c r="A15" s="716"/>
      <c r="B15" s="717"/>
      <c r="C15" s="414"/>
      <c r="D15" s="412"/>
      <c r="E15" s="395"/>
      <c r="F15" s="397"/>
      <c r="G15" s="392"/>
      <c r="H15" s="403"/>
      <c r="I15" s="474"/>
      <c r="J15" s="474"/>
      <c r="K15" s="402"/>
    </row>
    <row r="16" spans="1:11" ht="15.75" thickBot="1">
      <c r="A16" s="716"/>
      <c r="B16" s="717"/>
      <c r="C16" s="393"/>
      <c r="D16" s="394"/>
      <c r="E16" s="395"/>
      <c r="F16" s="397"/>
      <c r="G16" s="392"/>
      <c r="H16" s="476"/>
      <c r="I16" s="477"/>
      <c r="J16" s="477"/>
      <c r="K16" s="478"/>
    </row>
    <row r="17" spans="1:11" ht="18.75">
      <c r="A17" s="714" t="s">
        <v>260</v>
      </c>
      <c r="B17" s="714"/>
      <c r="C17" s="715"/>
      <c r="D17" s="715"/>
      <c r="E17" s="715"/>
      <c r="F17" s="715"/>
      <c r="G17" s="383"/>
      <c r="H17" s="383"/>
      <c r="I17" s="383"/>
      <c r="J17" s="383"/>
      <c r="K17" s="28"/>
    </row>
    <row r="18" spans="1:11">
      <c r="A18" s="383" t="s">
        <v>372</v>
      </c>
      <c r="B18" s="383"/>
      <c r="C18" s="383"/>
      <c r="D18" s="383"/>
      <c r="E18" s="383"/>
      <c r="F18" s="383"/>
      <c r="G18" s="383"/>
      <c r="H18" s="383"/>
      <c r="I18" s="383"/>
      <c r="J18" s="383"/>
      <c r="K18" s="383"/>
    </row>
    <row r="19" spans="1:11">
      <c r="A19" s="713" t="s">
        <v>373</v>
      </c>
      <c r="B19" s="713"/>
      <c r="C19" s="713"/>
      <c r="D19" s="713"/>
      <c r="E19" s="713"/>
      <c r="F19" s="713"/>
      <c r="G19" s="713"/>
      <c r="H19" s="713"/>
      <c r="I19" s="713"/>
      <c r="J19" s="713"/>
      <c r="K19" s="713"/>
    </row>
    <row r="20" spans="1:11" ht="21.75" customHeight="1">
      <c r="A20" s="713" t="s">
        <v>374</v>
      </c>
      <c r="B20" s="713"/>
      <c r="C20" s="713"/>
      <c r="D20" s="713"/>
      <c r="E20" s="713"/>
      <c r="F20" s="713"/>
      <c r="G20" s="713"/>
      <c r="H20" s="713"/>
      <c r="I20" s="713"/>
      <c r="J20" s="713"/>
      <c r="K20" s="713"/>
    </row>
    <row r="21" spans="1:11">
      <c r="A21" s="28"/>
      <c r="B21" s="28"/>
      <c r="C21" s="28"/>
      <c r="D21" s="28"/>
      <c r="E21" s="28"/>
      <c r="F21" s="28"/>
      <c r="G21" s="28"/>
      <c r="H21" s="28"/>
      <c r="I21" s="28"/>
      <c r="J21" s="28"/>
      <c r="K21" s="28"/>
    </row>
    <row r="22" spans="1:11">
      <c r="A22" s="28"/>
      <c r="B22" s="28"/>
      <c r="C22" s="28"/>
      <c r="D22" s="28"/>
      <c r="E22" s="28"/>
      <c r="F22" s="28"/>
      <c r="G22" s="28"/>
      <c r="H22" s="28"/>
      <c r="I22" s="28"/>
      <c r="J22" s="28"/>
      <c r="K22" s="28"/>
    </row>
    <row r="23" spans="1:11">
      <c r="A23" s="28"/>
      <c r="B23" s="28"/>
      <c r="C23" s="28"/>
      <c r="D23" s="28"/>
      <c r="E23" s="28"/>
      <c r="F23" s="28"/>
      <c r="G23" s="28"/>
      <c r="H23" s="28"/>
      <c r="I23" s="28"/>
      <c r="J23" s="28"/>
      <c r="K23" s="28"/>
    </row>
    <row r="24" spans="1:11">
      <c r="A24" s="28"/>
      <c r="B24" s="28"/>
      <c r="C24" s="28"/>
      <c r="D24" s="28"/>
      <c r="E24" s="28"/>
      <c r="F24" s="28"/>
      <c r="G24" s="28"/>
      <c r="H24" s="28"/>
      <c r="I24" s="28"/>
      <c r="J24" s="28"/>
      <c r="K24" s="28"/>
    </row>
    <row r="25" spans="1:11">
      <c r="A25" s="28"/>
      <c r="B25" s="28"/>
      <c r="C25" s="28"/>
      <c r="D25" s="28"/>
      <c r="E25" s="28"/>
      <c r="F25" s="28"/>
      <c r="G25" s="28"/>
      <c r="H25" s="28"/>
      <c r="I25" s="28"/>
      <c r="J25" s="28"/>
      <c r="K25" s="28"/>
    </row>
    <row r="26" spans="1:11">
      <c r="A26" s="28"/>
      <c r="B26" s="28"/>
      <c r="C26" s="28"/>
      <c r="D26" s="28"/>
      <c r="E26" s="28"/>
      <c r="F26" s="28"/>
      <c r="G26" s="28"/>
      <c r="H26" s="28"/>
      <c r="I26" s="28"/>
      <c r="J26" s="28"/>
      <c r="K26" s="28"/>
    </row>
    <row r="27" spans="1:11">
      <c r="A27" s="28"/>
      <c r="B27" s="28"/>
      <c r="C27" s="28"/>
      <c r="D27" s="28"/>
      <c r="E27" s="28"/>
      <c r="F27" s="28"/>
      <c r="G27" s="28"/>
      <c r="H27" s="28"/>
      <c r="I27" s="28"/>
      <c r="J27" s="28"/>
      <c r="K27" s="28"/>
    </row>
    <row r="28" spans="1:11">
      <c r="A28" s="28"/>
      <c r="B28" s="28"/>
      <c r="C28" s="28"/>
      <c r="D28" s="28"/>
      <c r="E28" s="28"/>
      <c r="F28" s="28"/>
      <c r="G28" s="28"/>
      <c r="H28" s="28"/>
      <c r="I28" s="28"/>
      <c r="J28" s="28"/>
      <c r="K28" s="28"/>
    </row>
    <row r="29" spans="1:11">
      <c r="A29" s="28"/>
      <c r="B29" s="28"/>
      <c r="C29" s="28"/>
      <c r="D29" s="28"/>
      <c r="E29" s="28"/>
      <c r="F29" s="28"/>
      <c r="G29" s="28"/>
      <c r="H29" s="28"/>
      <c r="I29" s="28"/>
      <c r="J29" s="28"/>
      <c r="K29" s="28"/>
    </row>
    <row r="30" spans="1:11" hidden="1"/>
    <row r="31" spans="1:11" hidden="1"/>
    <row r="32" spans="1:11" hidden="1"/>
  </sheetData>
  <mergeCells count="14">
    <mergeCell ref="A4:I4"/>
    <mergeCell ref="H6:K6"/>
    <mergeCell ref="A19:K19"/>
    <mergeCell ref="A20:K20"/>
    <mergeCell ref="A17:F17"/>
    <mergeCell ref="A8:B8"/>
    <mergeCell ref="A9:B9"/>
    <mergeCell ref="A10:B10"/>
    <mergeCell ref="A11:B11"/>
    <mergeCell ref="A12:B12"/>
    <mergeCell ref="A13:B13"/>
    <mergeCell ref="A14:B14"/>
    <mergeCell ref="A15:B15"/>
    <mergeCell ref="A16:B16"/>
  </mergeCells>
  <dataValidations disablePrompts="1" count="2">
    <dataValidation type="list" allowBlank="1" showInputMessage="1" showErrorMessage="1" sqref="B16">
      <formula1>TYPE_IMPACT</formula1>
    </dataValidation>
    <dataValidation type="list" allowBlank="1" showInputMessage="1" showErrorMessage="1" sqref="B9:B15">
      <formula1>AXES_AAP</formula1>
    </dataValidation>
  </dataValidations>
  <pageMargins left="0.23622047244094491" right="0.23622047244094491" top="0.74803149606299213" bottom="0.74803149606299213" header="0.31496062992125984" footer="0.31496062992125984"/>
  <pageSetup paperSize="9" orientation="landscape" verticalDpi="0" r:id="rId1"/>
  <headerFooter>
    <oddHeader>&amp;L&amp;G&amp;C&amp;"Arial,Gras"&amp;18&amp;K00B050&amp;A&amp;R&amp;G</oddHeader>
    <oddFooter>&amp;C&amp;A&amp;R&amp;P/&amp;N</oddFooter>
  </headerFooter>
  <legacyDrawingHF r:id="rId2"/>
</worksheet>
</file>

<file path=xl/worksheets/sheet4.xml><?xml version="1.0" encoding="utf-8"?>
<worksheet xmlns="http://schemas.openxmlformats.org/spreadsheetml/2006/main" xmlns:r="http://schemas.openxmlformats.org/officeDocument/2006/relationships">
  <sheetPr>
    <tabColor rgb="FFFFFF00"/>
  </sheetPr>
  <dimension ref="A1:J29"/>
  <sheetViews>
    <sheetView zoomScaleSheetLayoutView="100" workbookViewId="0">
      <selection sqref="A1:J2"/>
    </sheetView>
  </sheetViews>
  <sheetFormatPr baseColWidth="10" defaultColWidth="0" defaultRowHeight="15" zeroHeight="1"/>
  <cols>
    <col min="1" max="1" width="31.85546875" style="354" customWidth="1"/>
    <col min="2" max="2" width="12.140625" style="354" customWidth="1"/>
    <col min="3" max="3" width="12.7109375" style="354" customWidth="1"/>
    <col min="4" max="5" width="12.42578125" style="354" customWidth="1"/>
    <col min="6" max="6" width="12.7109375" style="354" customWidth="1"/>
    <col min="7" max="7" width="10.7109375" style="354" customWidth="1"/>
    <col min="8" max="8" width="11.42578125" style="354" customWidth="1"/>
    <col min="9" max="9" width="10" style="354" customWidth="1"/>
    <col min="10" max="10" width="16" style="354" customWidth="1"/>
    <col min="11" max="16384" width="11.42578125" style="354" hidden="1"/>
  </cols>
  <sheetData>
    <row r="1" spans="1:10">
      <c r="A1" s="461" t="s">
        <v>80</v>
      </c>
      <c r="B1" s="462"/>
      <c r="C1" s="462" t="s">
        <v>79</v>
      </c>
      <c r="D1" s="463"/>
      <c r="E1" s="463"/>
      <c r="F1" s="462"/>
      <c r="G1" s="462" t="s">
        <v>6</v>
      </c>
      <c r="H1" s="462"/>
      <c r="I1" s="464"/>
      <c r="J1" s="483" t="s">
        <v>78</v>
      </c>
    </row>
    <row r="2" spans="1:10" ht="15.75" thickBot="1">
      <c r="A2" s="465" t="s">
        <v>302</v>
      </c>
      <c r="B2" s="466"/>
      <c r="C2" s="466"/>
      <c r="D2" s="466"/>
      <c r="E2" s="466"/>
      <c r="F2" s="466"/>
      <c r="G2" s="466">
        <f>NOM_PORTEUR</f>
        <v>0</v>
      </c>
      <c r="H2" s="466"/>
      <c r="I2" s="467"/>
      <c r="J2" s="484">
        <f>SIREN_PORTEUR</f>
        <v>0</v>
      </c>
    </row>
    <row r="3" spans="1:10">
      <c r="A3" s="28"/>
      <c r="B3" s="28"/>
      <c r="C3" s="28"/>
      <c r="D3" s="28"/>
      <c r="E3" s="28"/>
      <c r="F3" s="28"/>
      <c r="G3" s="28"/>
      <c r="H3" s="28"/>
      <c r="I3" s="28"/>
      <c r="J3" s="28"/>
    </row>
    <row r="4" spans="1:10" ht="79.5" customHeight="1">
      <c r="A4" s="718" t="s">
        <v>375</v>
      </c>
      <c r="B4" s="708"/>
      <c r="C4" s="708"/>
      <c r="D4" s="708"/>
      <c r="E4" s="708"/>
      <c r="F4" s="708"/>
      <c r="G4" s="708"/>
      <c r="H4" s="708"/>
      <c r="I4" s="708"/>
      <c r="J4" s="709"/>
    </row>
    <row r="5" spans="1:10">
      <c r="A5" s="28"/>
      <c r="B5" s="28"/>
      <c r="C5" s="28"/>
      <c r="D5" s="28"/>
      <c r="E5" s="28"/>
      <c r="F5" s="28"/>
      <c r="G5" s="28"/>
      <c r="H5" s="28"/>
      <c r="I5" s="28"/>
      <c r="J5" s="28"/>
    </row>
    <row r="6" spans="1:10" s="5" customFormat="1" ht="15.75">
      <c r="A6" s="16" t="s">
        <v>148</v>
      </c>
      <c r="B6" s="372"/>
      <c r="C6" s="372"/>
      <c r="D6" s="372"/>
      <c r="E6" s="372"/>
      <c r="F6" s="372"/>
      <c r="G6" s="372"/>
      <c r="H6" s="372"/>
      <c r="I6" s="372"/>
      <c r="J6" s="372"/>
    </row>
    <row r="7" spans="1:10" s="6" customFormat="1" ht="15.75">
      <c r="A7" s="31"/>
      <c r="B7" s="32"/>
      <c r="C7" s="32"/>
      <c r="D7" s="32"/>
      <c r="E7" s="32"/>
      <c r="F7" s="32"/>
      <c r="G7" s="32"/>
      <c r="H7" s="32"/>
      <c r="I7" s="32"/>
      <c r="J7" s="32"/>
    </row>
    <row r="8" spans="1:10" ht="26.25" customHeight="1">
      <c r="A8" s="376" t="s">
        <v>146</v>
      </c>
      <c r="B8" s="728" t="s">
        <v>149</v>
      </c>
      <c r="C8" s="729"/>
      <c r="D8" s="730"/>
      <c r="E8" s="728" t="s">
        <v>150</v>
      </c>
      <c r="F8" s="729"/>
      <c r="G8" s="730"/>
      <c r="H8" s="719" t="s">
        <v>284</v>
      </c>
      <c r="I8" s="719"/>
      <c r="J8" s="719"/>
    </row>
    <row r="9" spans="1:10" ht="54" customHeight="1">
      <c r="A9" s="485">
        <f>'FICHE 2 - Objectifs'!A9</f>
        <v>0</v>
      </c>
      <c r="B9" s="721"/>
      <c r="C9" s="722"/>
      <c r="D9" s="723"/>
      <c r="E9" s="721"/>
      <c r="F9" s="722"/>
      <c r="G9" s="723"/>
      <c r="H9" s="720"/>
      <c r="I9" s="720"/>
      <c r="J9" s="720"/>
    </row>
    <row r="10" spans="1:10" ht="54" customHeight="1">
      <c r="A10" s="485">
        <f>'FICHE 2 - Objectifs'!A10</f>
        <v>0</v>
      </c>
      <c r="B10" s="721"/>
      <c r="C10" s="722"/>
      <c r="D10" s="723"/>
      <c r="E10" s="721"/>
      <c r="F10" s="722"/>
      <c r="G10" s="723"/>
      <c r="H10" s="720"/>
      <c r="I10" s="720"/>
      <c r="J10" s="720"/>
    </row>
    <row r="11" spans="1:10" ht="54" customHeight="1">
      <c r="A11" s="485">
        <f>'FICHE 2 - Objectifs'!A11</f>
        <v>0</v>
      </c>
      <c r="B11" s="721"/>
      <c r="C11" s="722"/>
      <c r="D11" s="723"/>
      <c r="E11" s="721"/>
      <c r="F11" s="722"/>
      <c r="G11" s="723"/>
      <c r="H11" s="720"/>
      <c r="I11" s="720"/>
      <c r="J11" s="720"/>
    </row>
    <row r="12" spans="1:10" ht="54" customHeight="1">
      <c r="A12" s="485">
        <f>'FICHE 2 - Objectifs'!A12</f>
        <v>0</v>
      </c>
      <c r="B12" s="721"/>
      <c r="C12" s="722"/>
      <c r="D12" s="723"/>
      <c r="E12" s="721"/>
      <c r="F12" s="722"/>
      <c r="G12" s="723"/>
      <c r="H12" s="720"/>
      <c r="I12" s="720"/>
      <c r="J12" s="720"/>
    </row>
    <row r="13" spans="1:10" ht="54" customHeight="1">
      <c r="A13" s="486">
        <f>'FICHE 2 - Objectifs'!A13</f>
        <v>0</v>
      </c>
      <c r="B13" s="721"/>
      <c r="C13" s="722"/>
      <c r="D13" s="723"/>
      <c r="E13" s="721"/>
      <c r="F13" s="722"/>
      <c r="G13" s="723"/>
      <c r="H13" s="720"/>
      <c r="I13" s="720"/>
      <c r="J13" s="720"/>
    </row>
    <row r="14" spans="1:10" ht="54" customHeight="1">
      <c r="A14" s="486">
        <f>'FICHE 2 - Objectifs'!A14</f>
        <v>0</v>
      </c>
      <c r="B14" s="721"/>
      <c r="C14" s="722"/>
      <c r="D14" s="723"/>
      <c r="E14" s="721"/>
      <c r="F14" s="722"/>
      <c r="G14" s="723"/>
      <c r="H14" s="720"/>
      <c r="I14" s="720"/>
      <c r="J14" s="720"/>
    </row>
    <row r="15" spans="1:10" ht="14.25" customHeight="1">
      <c r="A15" s="724" t="s">
        <v>218</v>
      </c>
      <c r="B15" s="725"/>
      <c r="C15" s="725"/>
      <c r="D15" s="725"/>
      <c r="E15" s="726"/>
      <c r="F15" s="725"/>
      <c r="G15" s="725"/>
      <c r="H15" s="725"/>
      <c r="I15" s="725"/>
      <c r="J15" s="727"/>
    </row>
    <row r="16" spans="1:10" hidden="1">
      <c r="A16" s="28"/>
      <c r="B16" s="28"/>
      <c r="C16" s="28"/>
      <c r="D16" s="28"/>
      <c r="E16" s="28"/>
      <c r="F16" s="28"/>
      <c r="G16" s="28"/>
      <c r="H16" s="28"/>
      <c r="I16" s="28"/>
      <c r="J16" s="28"/>
    </row>
    <row r="17" spans="1:10" ht="14.25" hidden="1" customHeight="1">
      <c r="A17" s="28"/>
      <c r="B17" s="28"/>
      <c r="C17" s="28"/>
      <c r="D17" s="28"/>
      <c r="E17" s="28"/>
      <c r="F17" s="28"/>
      <c r="G17" s="28"/>
      <c r="H17" s="28"/>
      <c r="I17" s="28"/>
      <c r="J17" s="28"/>
    </row>
    <row r="18" spans="1:10" hidden="1">
      <c r="A18" s="28"/>
      <c r="B18" s="28"/>
      <c r="C18" s="28"/>
      <c r="D18" s="28"/>
      <c r="E18" s="28"/>
      <c r="F18" s="28"/>
      <c r="G18" s="28"/>
      <c r="H18" s="28"/>
      <c r="I18" s="28"/>
      <c r="J18" s="28"/>
    </row>
    <row r="19" spans="1:10" hidden="1">
      <c r="A19" s="28"/>
      <c r="B19" s="28"/>
      <c r="C19" s="28"/>
      <c r="D19" s="28"/>
      <c r="E19" s="28"/>
      <c r="F19" s="28"/>
      <c r="G19" s="28"/>
      <c r="H19" s="28"/>
      <c r="I19" s="28"/>
      <c r="J19" s="28"/>
    </row>
    <row r="20" spans="1:10" ht="13.5" hidden="1" customHeight="1">
      <c r="A20" s="28"/>
      <c r="B20" s="28"/>
      <c r="C20" s="28"/>
      <c r="D20" s="28"/>
      <c r="E20" s="28"/>
      <c r="F20" s="28"/>
      <c r="G20" s="28"/>
      <c r="H20" s="28"/>
      <c r="I20" s="28"/>
      <c r="J20" s="28"/>
    </row>
    <row r="21" spans="1:10" hidden="1">
      <c r="A21" s="28"/>
      <c r="B21" s="28"/>
      <c r="C21" s="28"/>
      <c r="D21" s="28"/>
      <c r="E21" s="28"/>
      <c r="F21" s="28"/>
      <c r="G21" s="28"/>
      <c r="H21" s="28"/>
      <c r="I21" s="28"/>
      <c r="J21" s="28"/>
    </row>
    <row r="22" spans="1:10" hidden="1">
      <c r="A22" s="28"/>
      <c r="B22" s="28"/>
      <c r="C22" s="28"/>
      <c r="D22" s="28"/>
      <c r="E22" s="28"/>
      <c r="F22" s="28"/>
      <c r="G22" s="28"/>
      <c r="H22" s="28"/>
      <c r="I22" s="28"/>
      <c r="J22" s="28"/>
    </row>
    <row r="23" spans="1:10" hidden="1">
      <c r="A23" s="28"/>
      <c r="B23" s="28"/>
      <c r="C23" s="28"/>
      <c r="D23" s="28"/>
      <c r="E23" s="28"/>
      <c r="F23" s="28"/>
      <c r="G23" s="28"/>
      <c r="H23" s="28"/>
      <c r="I23" s="28"/>
      <c r="J23" s="28"/>
    </row>
    <row r="24" spans="1:10" hidden="1">
      <c r="A24" s="28"/>
      <c r="B24" s="28"/>
      <c r="C24" s="28"/>
      <c r="D24" s="28"/>
      <c r="E24" s="28"/>
      <c r="F24" s="28"/>
      <c r="G24" s="28"/>
      <c r="H24" s="28"/>
      <c r="I24" s="28"/>
      <c r="J24" s="28"/>
    </row>
    <row r="25" spans="1:10" hidden="1"/>
    <row r="26" spans="1:10" hidden="1"/>
    <row r="27" spans="1:10" hidden="1"/>
    <row r="28" spans="1:10" hidden="1"/>
    <row r="29" spans="1:10" hidden="1"/>
  </sheetData>
  <mergeCells count="23">
    <mergeCell ref="A15:J15"/>
    <mergeCell ref="B8:D8"/>
    <mergeCell ref="B9:D9"/>
    <mergeCell ref="E8:G8"/>
    <mergeCell ref="B10:D10"/>
    <mergeCell ref="B11:D11"/>
    <mergeCell ref="B12:D12"/>
    <mergeCell ref="E9:G9"/>
    <mergeCell ref="E10:G10"/>
    <mergeCell ref="E11:G11"/>
    <mergeCell ref="E12:G12"/>
    <mergeCell ref="B14:D14"/>
    <mergeCell ref="E14:G14"/>
    <mergeCell ref="H14:J14"/>
    <mergeCell ref="A4:J4"/>
    <mergeCell ref="H8:J8"/>
    <mergeCell ref="H9:J9"/>
    <mergeCell ref="B13:D13"/>
    <mergeCell ref="E13:G13"/>
    <mergeCell ref="H13:J13"/>
    <mergeCell ref="H10:J10"/>
    <mergeCell ref="H11:J11"/>
    <mergeCell ref="H12:J12"/>
  </mergeCells>
  <pageMargins left="0.25" right="0.25" top="0.75" bottom="0.37" header="0.3" footer="0.17"/>
  <pageSetup paperSize="9" orientation="landscape" verticalDpi="0" r:id="rId1"/>
  <headerFooter>
    <oddHeader>&amp;L&amp;G&amp;C&amp;"Arial,Gras"&amp;18&amp;K00B050&amp;A&amp;R&amp;G</oddHeader>
    <oddFooter>&amp;C&amp;A&amp;R&amp;P/&amp;N</oddFooter>
  </headerFooter>
  <legacyDrawingHF r:id="rId2"/>
</worksheet>
</file>

<file path=xl/worksheets/sheet5.xml><?xml version="1.0" encoding="utf-8"?>
<worksheet xmlns="http://schemas.openxmlformats.org/spreadsheetml/2006/main" xmlns:r="http://schemas.openxmlformats.org/officeDocument/2006/relationships">
  <sheetPr>
    <tabColor rgb="FFFFFF00"/>
  </sheetPr>
  <dimension ref="A1:G51"/>
  <sheetViews>
    <sheetView zoomScaleSheetLayoutView="110" workbookViewId="0">
      <selection activeCell="A4" sqref="A4:G4"/>
    </sheetView>
  </sheetViews>
  <sheetFormatPr baseColWidth="10" defaultColWidth="0" defaultRowHeight="15" zeroHeight="1"/>
  <cols>
    <col min="1" max="1" width="25" style="354" customWidth="1"/>
    <col min="2" max="2" width="19.42578125" style="354" customWidth="1"/>
    <col min="3" max="3" width="11" style="354" customWidth="1"/>
    <col min="4" max="4" width="10.42578125" style="354" customWidth="1"/>
    <col min="5" max="5" width="11.42578125" style="354" customWidth="1"/>
    <col min="6" max="6" width="10" style="354" customWidth="1"/>
    <col min="7" max="7" width="12.5703125" style="354" customWidth="1"/>
    <col min="8" max="16384" width="11.42578125" style="354" hidden="1"/>
  </cols>
  <sheetData>
    <row r="1" spans="1:7">
      <c r="A1" s="450" t="s">
        <v>80</v>
      </c>
      <c r="B1" s="451" t="s">
        <v>79</v>
      </c>
      <c r="C1" s="451"/>
      <c r="D1" s="451" t="s">
        <v>6</v>
      </c>
      <c r="E1" s="451"/>
      <c r="F1" s="451" t="s">
        <v>78</v>
      </c>
      <c r="G1" s="453"/>
    </row>
    <row r="2" spans="1:7" ht="15.75" thickBot="1">
      <c r="A2" s="454" t="s">
        <v>302</v>
      </c>
      <c r="B2" s="455"/>
      <c r="C2" s="455"/>
      <c r="D2" s="455">
        <f>NOM_PORTEUR</f>
        <v>0</v>
      </c>
      <c r="E2" s="455"/>
      <c r="F2" s="455">
        <f>SIREN_PORTEUR</f>
        <v>0</v>
      </c>
      <c r="G2" s="456"/>
    </row>
    <row r="3" spans="1:7">
      <c r="A3" s="28"/>
      <c r="B3" s="28"/>
      <c r="C3" s="28"/>
      <c r="D3" s="28"/>
      <c r="E3" s="28"/>
      <c r="F3" s="28"/>
      <c r="G3" s="28"/>
    </row>
    <row r="4" spans="1:7" ht="64.5" customHeight="1">
      <c r="A4" s="689" t="s">
        <v>388</v>
      </c>
      <c r="B4" s="690"/>
      <c r="C4" s="690"/>
      <c r="D4" s="690"/>
      <c r="E4" s="690"/>
      <c r="F4" s="690"/>
      <c r="G4" s="737"/>
    </row>
    <row r="5" spans="1:7" ht="9" customHeight="1">
      <c r="A5" s="33"/>
      <c r="B5" s="34"/>
      <c r="C5" s="34"/>
      <c r="D5" s="34"/>
      <c r="E5" s="34"/>
      <c r="F5" s="34"/>
      <c r="G5" s="34"/>
    </row>
    <row r="6" spans="1:7" s="5" customFormat="1" ht="15.75">
      <c r="A6" s="16" t="s">
        <v>151</v>
      </c>
      <c r="B6" s="17"/>
      <c r="C6" s="17"/>
      <c r="D6" s="17"/>
      <c r="E6" s="17"/>
      <c r="F6" s="17"/>
      <c r="G6" s="17"/>
    </row>
    <row r="7" spans="1:7" s="29" customFormat="1" ht="9.75" customHeight="1" thickBot="1">
      <c r="A7" s="289"/>
      <c r="B7" s="355"/>
      <c r="C7" s="355"/>
      <c r="D7" s="355"/>
      <c r="E7" s="355"/>
      <c r="F7" s="355"/>
      <c r="G7" s="355"/>
    </row>
    <row r="8" spans="1:7" ht="19.5" customHeight="1" thickBot="1">
      <c r="A8" s="733" t="s">
        <v>165</v>
      </c>
      <c r="B8" s="734"/>
      <c r="C8" s="384" t="e">
        <f>ANNEE_N</f>
        <v>#VALUE!</v>
      </c>
      <c r="D8" s="385" t="e">
        <f>ANNEE_N1</f>
        <v>#VALUE!</v>
      </c>
      <c r="E8" s="385" t="e">
        <f>ANNEE_N2</f>
        <v>#VALUE!</v>
      </c>
      <c r="F8" s="385" t="e">
        <f>ANNEE_N3</f>
        <v>#VALUE!</v>
      </c>
      <c r="G8" s="386" t="s">
        <v>32</v>
      </c>
    </row>
    <row r="9" spans="1:7" s="68" customFormat="1" ht="11.25">
      <c r="A9" s="434" t="s">
        <v>168</v>
      </c>
      <c r="B9" s="435"/>
      <c r="C9" s="379"/>
      <c r="D9" s="101"/>
      <c r="E9" s="101"/>
      <c r="F9" s="102"/>
      <c r="G9" s="161">
        <f>SUM(C9:F9)</f>
        <v>0</v>
      </c>
    </row>
    <row r="10" spans="1:7" s="68" customFormat="1" ht="30" customHeight="1">
      <c r="A10" s="740" t="s">
        <v>169</v>
      </c>
      <c r="B10" s="741"/>
      <c r="C10" s="379"/>
      <c r="D10" s="101"/>
      <c r="E10" s="101"/>
      <c r="F10" s="102"/>
      <c r="G10" s="161">
        <f>SUM(C10:F10)</f>
        <v>0</v>
      </c>
    </row>
    <row r="11" spans="1:7" s="68" customFormat="1" ht="11.25">
      <c r="A11" s="731" t="s">
        <v>170</v>
      </c>
      <c r="B11" s="732"/>
      <c r="C11" s="380"/>
      <c r="D11" s="104"/>
      <c r="E11" s="104"/>
      <c r="F11" s="105"/>
      <c r="G11" s="162"/>
    </row>
    <row r="12" spans="1:7" ht="16.5" thickBot="1">
      <c r="A12" s="738" t="s">
        <v>171</v>
      </c>
      <c r="B12" s="739"/>
      <c r="C12" s="378">
        <f>SUM(C9:C11)</f>
        <v>0</v>
      </c>
      <c r="D12" s="211">
        <f>SUM(D9:D11)</f>
        <v>0</v>
      </c>
      <c r="E12" s="211">
        <f>SUM(E9:E11)</f>
        <v>0</v>
      </c>
      <c r="F12" s="211">
        <f>SUM(F9:F11)</f>
        <v>0</v>
      </c>
      <c r="G12" s="240">
        <f>SUM(G9:G11)</f>
        <v>0</v>
      </c>
    </row>
    <row r="13" spans="1:7">
      <c r="A13" s="334"/>
      <c r="B13" s="334"/>
      <c r="C13" s="28"/>
      <c r="D13" s="28"/>
      <c r="E13" s="28"/>
      <c r="F13" s="28"/>
      <c r="G13" s="28"/>
    </row>
    <row r="14" spans="1:7" s="5" customFormat="1" ht="15.75">
      <c r="A14" s="16" t="s">
        <v>152</v>
      </c>
      <c r="B14" s="17"/>
      <c r="C14" s="17"/>
      <c r="D14" s="17"/>
      <c r="E14" s="17"/>
      <c r="F14" s="17"/>
      <c r="G14" s="17"/>
    </row>
    <row r="15" spans="1:7" s="29" customFormat="1" ht="6.75" customHeight="1" thickBot="1">
      <c r="A15" s="31"/>
      <c r="B15" s="32"/>
      <c r="C15" s="32"/>
      <c r="D15" s="32"/>
      <c r="E15" s="32"/>
      <c r="F15" s="32"/>
      <c r="G15" s="32"/>
    </row>
    <row r="16" spans="1:7" ht="15.75" customHeight="1" thickBot="1">
      <c r="A16" s="733" t="s">
        <v>211</v>
      </c>
      <c r="B16" s="734"/>
      <c r="C16" s="384" t="e">
        <f>ANNEE_N</f>
        <v>#VALUE!</v>
      </c>
      <c r="D16" s="385" t="e">
        <f>ANNEE_N1</f>
        <v>#VALUE!</v>
      </c>
      <c r="E16" s="385" t="e">
        <f>ANNEE_N2</f>
        <v>#VALUE!</v>
      </c>
      <c r="F16" s="385" t="e">
        <f>ANNEE_N3</f>
        <v>#VALUE!</v>
      </c>
      <c r="G16" s="387" t="s">
        <v>32</v>
      </c>
    </row>
    <row r="17" spans="1:7" s="64" customFormat="1" ht="12">
      <c r="A17" s="331" t="s">
        <v>262</v>
      </c>
      <c r="B17" s="487" t="s">
        <v>166</v>
      </c>
      <c r="C17" s="213"/>
      <c r="D17" s="213"/>
      <c r="E17" s="213"/>
      <c r="F17" s="214"/>
      <c r="G17" s="238"/>
    </row>
    <row r="18" spans="1:7" s="64" customFormat="1" ht="12">
      <c r="A18" s="381"/>
      <c r="B18" s="221"/>
      <c r="C18" s="221"/>
      <c r="D18" s="221"/>
      <c r="E18" s="221"/>
      <c r="F18" s="222"/>
      <c r="G18" s="225">
        <f>SUM(C18:F18)</f>
        <v>0</v>
      </c>
    </row>
    <row r="19" spans="1:7" s="64" customFormat="1" ht="12">
      <c r="A19" s="381"/>
      <c r="B19" s="221"/>
      <c r="C19" s="221"/>
      <c r="D19" s="221"/>
      <c r="E19" s="221"/>
      <c r="F19" s="222"/>
      <c r="G19" s="239">
        <f>SUM(G20:G23)</f>
        <v>0</v>
      </c>
    </row>
    <row r="20" spans="1:7" s="64" customFormat="1" ht="12">
      <c r="A20" s="381"/>
      <c r="B20" s="221"/>
      <c r="C20" s="221"/>
      <c r="D20" s="221"/>
      <c r="E20" s="221"/>
      <c r="F20" s="222"/>
      <c r="G20" s="227"/>
    </row>
    <row r="21" spans="1:7" s="64" customFormat="1" ht="12">
      <c r="A21" s="381"/>
      <c r="B21" s="221"/>
      <c r="C21" s="221"/>
      <c r="D21" s="221"/>
      <c r="E21" s="221"/>
      <c r="F21" s="222"/>
      <c r="G21" s="227"/>
    </row>
    <row r="22" spans="1:7" s="64" customFormat="1" ht="12">
      <c r="A22" s="381"/>
      <c r="B22" s="221"/>
      <c r="C22" s="221"/>
      <c r="D22" s="221"/>
      <c r="E22" s="221"/>
      <c r="F22" s="222"/>
      <c r="G22" s="227"/>
    </row>
    <row r="23" spans="1:7" s="64" customFormat="1" ht="12">
      <c r="A23" s="381"/>
      <c r="B23" s="221"/>
      <c r="C23" s="221"/>
      <c r="D23" s="221"/>
      <c r="E23" s="221"/>
      <c r="F23" s="222"/>
      <c r="G23" s="227"/>
    </row>
    <row r="24" spans="1:7" s="64" customFormat="1" ht="12.75" thickBot="1">
      <c r="A24" s="389"/>
      <c r="B24" s="390"/>
      <c r="C24" s="213"/>
      <c r="D24" s="213"/>
      <c r="E24" s="213"/>
      <c r="F24" s="214"/>
      <c r="G24" s="225">
        <f>SUM(C24:F24)</f>
        <v>0</v>
      </c>
    </row>
    <row r="25" spans="1:7" ht="16.5" thickBot="1">
      <c r="A25" s="735" t="s">
        <v>105</v>
      </c>
      <c r="B25" s="736"/>
      <c r="C25" s="388">
        <f>SUM(C18:C24)</f>
        <v>0</v>
      </c>
      <c r="D25" s="388">
        <f t="shared" ref="D25:E25" si="0">SUM(D18:D24)</f>
        <v>0</v>
      </c>
      <c r="E25" s="388">
        <f t="shared" si="0"/>
        <v>0</v>
      </c>
      <c r="F25" s="388">
        <f t="shared" ref="F25" si="1">SUM(F18:F24)</f>
        <v>0</v>
      </c>
      <c r="G25" s="388">
        <f t="shared" ref="G25" si="2">SUM(G18:G24)</f>
        <v>0</v>
      </c>
    </row>
    <row r="26" spans="1:7" ht="15.75">
      <c r="A26" s="332"/>
      <c r="B26" s="332"/>
      <c r="C26" s="333"/>
      <c r="D26" s="333"/>
      <c r="E26" s="333"/>
      <c r="F26" s="333"/>
      <c r="G26" s="333"/>
    </row>
    <row r="27" spans="1:7">
      <c r="A27" s="517" t="s">
        <v>291</v>
      </c>
      <c r="B27" s="28"/>
      <c r="C27" s="28"/>
      <c r="D27" s="28"/>
      <c r="E27" s="28"/>
      <c r="F27" s="28"/>
      <c r="G27" s="28"/>
    </row>
    <row r="28" spans="1:7">
      <c r="A28" s="28"/>
      <c r="B28" s="28"/>
      <c r="C28" s="28"/>
      <c r="D28" s="28"/>
      <c r="E28" s="28"/>
      <c r="F28" s="28"/>
      <c r="G28" s="28"/>
    </row>
    <row r="29" spans="1:7">
      <c r="A29" s="518" t="s">
        <v>292</v>
      </c>
      <c r="B29" s="518" t="s">
        <v>293</v>
      </c>
      <c r="C29" s="28"/>
      <c r="D29" s="28"/>
      <c r="E29" s="28"/>
      <c r="F29" s="28"/>
      <c r="G29" s="28"/>
    </row>
    <row r="30" spans="1:7">
      <c r="A30" s="519" t="s">
        <v>294</v>
      </c>
      <c r="B30" s="520" t="s">
        <v>295</v>
      </c>
      <c r="C30" s="28"/>
      <c r="D30" s="28"/>
      <c r="E30" s="28"/>
      <c r="F30" s="28"/>
      <c r="G30" s="28"/>
    </row>
    <row r="31" spans="1:7">
      <c r="A31" s="521" t="s">
        <v>296</v>
      </c>
      <c r="B31" s="522" t="s">
        <v>381</v>
      </c>
      <c r="C31" s="28"/>
      <c r="D31" s="28"/>
      <c r="E31" s="28"/>
      <c r="F31" s="28"/>
      <c r="G31" s="28"/>
    </row>
    <row r="32" spans="1:7" ht="25.5">
      <c r="A32" s="521" t="s">
        <v>158</v>
      </c>
      <c r="B32" s="522" t="s">
        <v>382</v>
      </c>
      <c r="C32" s="28"/>
      <c r="D32" s="28"/>
      <c r="E32" s="28"/>
      <c r="F32" s="28"/>
      <c r="G32" s="28"/>
    </row>
    <row r="33" spans="1:7">
      <c r="A33" s="521" t="s">
        <v>297</v>
      </c>
      <c r="B33" s="521" t="s">
        <v>298</v>
      </c>
      <c r="C33" s="28"/>
      <c r="D33" s="28"/>
      <c r="E33" s="28"/>
      <c r="F33" s="28"/>
      <c r="G33" s="28"/>
    </row>
    <row r="34" spans="1:7">
      <c r="A34" s="521" t="s">
        <v>299</v>
      </c>
      <c r="B34" s="521" t="s">
        <v>386</v>
      </c>
      <c r="C34" s="28"/>
      <c r="D34" s="28"/>
      <c r="E34" s="28"/>
      <c r="F34" s="28"/>
      <c r="G34" s="28"/>
    </row>
    <row r="35" spans="1:7">
      <c r="A35" s="521" t="s">
        <v>300</v>
      </c>
      <c r="B35" s="521" t="s">
        <v>301</v>
      </c>
      <c r="C35" s="28"/>
      <c r="D35" s="28"/>
      <c r="E35" s="28"/>
      <c r="F35" s="28"/>
      <c r="G35" s="28"/>
    </row>
    <row r="36" spans="1:7">
      <c r="C36" s="28"/>
      <c r="D36" s="28"/>
      <c r="E36" s="28"/>
      <c r="F36" s="28"/>
      <c r="G36" s="28"/>
    </row>
    <row r="37" spans="1:7">
      <c r="C37" s="28"/>
      <c r="D37" s="28"/>
      <c r="E37" s="28"/>
      <c r="F37" s="28"/>
      <c r="G37" s="28"/>
    </row>
    <row r="38" spans="1:7">
      <c r="C38" s="28"/>
      <c r="D38" s="28"/>
      <c r="E38" s="28"/>
      <c r="F38" s="28"/>
      <c r="G38" s="28"/>
    </row>
    <row r="39" spans="1:7">
      <c r="C39" s="28"/>
      <c r="D39" s="28"/>
      <c r="E39" s="28"/>
      <c r="F39" s="28"/>
      <c r="G39" s="28"/>
    </row>
    <row r="40" spans="1:7">
      <c r="C40" s="28"/>
      <c r="D40" s="28"/>
      <c r="E40" s="28"/>
      <c r="F40" s="28"/>
      <c r="G40" s="28"/>
    </row>
    <row r="41" spans="1:7">
      <c r="A41" s="28"/>
      <c r="B41" s="28"/>
      <c r="C41" s="28"/>
      <c r="D41" s="28"/>
      <c r="E41" s="28"/>
      <c r="F41" s="28"/>
      <c r="G41" s="28"/>
    </row>
    <row r="42" spans="1:7">
      <c r="A42" s="28"/>
      <c r="B42" s="28"/>
      <c r="C42" s="28"/>
      <c r="D42" s="28"/>
      <c r="E42" s="28"/>
      <c r="F42" s="28"/>
      <c r="G42" s="28"/>
    </row>
    <row r="43" spans="1:7">
      <c r="A43" s="28"/>
      <c r="B43" s="28"/>
      <c r="C43" s="28"/>
      <c r="D43" s="28"/>
      <c r="E43" s="28"/>
      <c r="F43" s="28"/>
      <c r="G43" s="28"/>
    </row>
    <row r="44" spans="1:7">
      <c r="A44" s="28"/>
      <c r="B44" s="28"/>
      <c r="C44" s="28"/>
      <c r="D44" s="28"/>
      <c r="E44" s="28"/>
      <c r="F44" s="28"/>
      <c r="G44" s="28"/>
    </row>
    <row r="45" spans="1:7">
      <c r="A45" s="28"/>
      <c r="B45" s="28"/>
      <c r="C45" s="28"/>
      <c r="D45" s="28"/>
      <c r="E45" s="28"/>
      <c r="F45" s="28"/>
      <c r="G45" s="28"/>
    </row>
    <row r="46" spans="1:7">
      <c r="A46" s="28"/>
      <c r="B46" s="28"/>
      <c r="C46" s="28"/>
      <c r="D46" s="28"/>
      <c r="E46" s="28"/>
      <c r="F46" s="28"/>
      <c r="G46" s="28"/>
    </row>
    <row r="47" spans="1:7" hidden="1"/>
    <row r="48" spans="1:7" hidden="1"/>
    <row r="49" hidden="1"/>
    <row r="50"/>
    <row r="51"/>
  </sheetData>
  <mergeCells count="7">
    <mergeCell ref="A11:B11"/>
    <mergeCell ref="A16:B16"/>
    <mergeCell ref="A25:B25"/>
    <mergeCell ref="A4:G4"/>
    <mergeCell ref="A12:B12"/>
    <mergeCell ref="A10:B10"/>
    <mergeCell ref="A8:B8"/>
  </mergeCells>
  <dataValidations count="2">
    <dataValidation type="list" allowBlank="1" showInputMessage="1" showErrorMessage="1" sqref="B18:B24">
      <formula1>NATURE_FINANCEMENT</formula1>
    </dataValidation>
    <dataValidation type="list" allowBlank="1" showInputMessage="1" showErrorMessage="1" sqref="A18:A24">
      <formula1>TYPE_FINANCEMENT</formula1>
    </dataValidation>
  </dataValidations>
  <pageMargins left="0.23622047244094491" right="0.23622047244094491" top="0.74803149606299213" bottom="0.74803149606299213" header="0.31496062992125984" footer="0.31496062992125984"/>
  <pageSetup paperSize="9" orientation="portrait" verticalDpi="0" r:id="rId1"/>
  <headerFooter>
    <oddHeader>&amp;L&amp;G&amp;C&amp;"Arial,Gras"&amp;18&amp;K00B050&amp;A&amp;R&amp;G</oddHeader>
    <oddFooter>&amp;C&amp;A&amp;R&amp;P&amp;N</oddFooter>
  </headerFooter>
  <legacyDrawingHF r:id="rId2"/>
</worksheet>
</file>

<file path=xl/worksheets/sheet6.xml><?xml version="1.0" encoding="utf-8"?>
<worksheet xmlns="http://schemas.openxmlformats.org/spreadsheetml/2006/main" xmlns:r="http://schemas.openxmlformats.org/officeDocument/2006/relationships">
  <sheetPr>
    <tabColor rgb="FFFFFF00"/>
  </sheetPr>
  <dimension ref="A1:L32"/>
  <sheetViews>
    <sheetView zoomScaleSheetLayoutView="130" zoomScalePageLayoutView="110" workbookViewId="0">
      <selection activeCell="H1" sqref="H1:K2"/>
    </sheetView>
  </sheetViews>
  <sheetFormatPr baseColWidth="10" defaultColWidth="0" defaultRowHeight="15" zeroHeight="1"/>
  <cols>
    <col min="1" max="1" width="27.42578125" style="354" customWidth="1"/>
    <col min="2" max="2" width="18.5703125" style="354" customWidth="1"/>
    <col min="3" max="3" width="13.85546875" style="354" customWidth="1"/>
    <col min="4" max="4" width="11.85546875" style="354" customWidth="1"/>
    <col min="5" max="5" width="22.140625" style="354" customWidth="1"/>
    <col min="6" max="6" width="9.5703125" style="354" customWidth="1"/>
    <col min="7" max="7" width="6.85546875" style="354" customWidth="1"/>
    <col min="8" max="8" width="8.42578125" style="354" customWidth="1"/>
    <col min="9" max="10" width="8.140625" style="354" customWidth="1"/>
    <col min="11" max="11" width="7.5703125" style="354" customWidth="1"/>
    <col min="12" max="12" width="15.42578125" style="354" hidden="1" customWidth="1"/>
    <col min="13" max="16384" width="11.42578125" style="354" hidden="1"/>
  </cols>
  <sheetData>
    <row r="1" spans="1:11">
      <c r="A1" s="461" t="s">
        <v>80</v>
      </c>
      <c r="B1" s="462"/>
      <c r="C1" s="462" t="s">
        <v>79</v>
      </c>
      <c r="D1" s="463"/>
      <c r="E1" s="463"/>
      <c r="F1" s="462" t="s">
        <v>6</v>
      </c>
      <c r="G1" s="462"/>
      <c r="H1" s="464"/>
      <c r="I1" s="462" t="s">
        <v>78</v>
      </c>
      <c r="J1" s="462"/>
      <c r="K1" s="468"/>
    </row>
    <row r="2" spans="1:11" ht="15.75" thickBot="1">
      <c r="A2" s="465" t="s">
        <v>302</v>
      </c>
      <c r="B2" s="466"/>
      <c r="C2" s="466"/>
      <c r="D2" s="466"/>
      <c r="E2" s="466"/>
      <c r="F2" s="466">
        <f>NOM_PORTEUR</f>
        <v>0</v>
      </c>
      <c r="G2" s="466"/>
      <c r="H2" s="467"/>
      <c r="I2" s="466">
        <f>SIREN_PORTEUR</f>
        <v>0</v>
      </c>
      <c r="J2" s="466"/>
      <c r="K2" s="469"/>
    </row>
    <row r="3" spans="1:11" ht="3.75" customHeight="1">
      <c r="A3" s="28"/>
      <c r="B3" s="28"/>
      <c r="C3" s="28"/>
      <c r="D3" s="28"/>
      <c r="E3" s="28"/>
      <c r="F3" s="28"/>
      <c r="G3" s="28"/>
      <c r="H3" s="28"/>
      <c r="I3" s="28"/>
      <c r="J3" s="28"/>
      <c r="K3" s="28"/>
    </row>
    <row r="4" spans="1:11" ht="32.25" customHeight="1">
      <c r="A4" s="744" t="s">
        <v>271</v>
      </c>
      <c r="B4" s="745"/>
      <c r="C4" s="745"/>
      <c r="D4" s="745"/>
      <c r="E4" s="745"/>
      <c r="F4" s="745"/>
      <c r="G4" s="745"/>
      <c r="H4" s="745"/>
      <c r="I4" s="745"/>
      <c r="J4" s="745"/>
      <c r="K4" s="746"/>
    </row>
    <row r="5" spans="1:11" ht="6" customHeight="1">
      <c r="A5" s="28"/>
      <c r="B5" s="28"/>
      <c r="C5" s="28"/>
      <c r="D5" s="28"/>
      <c r="E5" s="28"/>
      <c r="F5" s="28"/>
      <c r="G5" s="28"/>
      <c r="H5" s="28"/>
      <c r="I5" s="28"/>
      <c r="J5" s="28"/>
      <c r="K5" s="28"/>
    </row>
    <row r="6" spans="1:11" ht="18.75" customHeight="1">
      <c r="A6" s="382" t="s">
        <v>93</v>
      </c>
      <c r="B6" s="492">
        <v>2016</v>
      </c>
      <c r="C6" s="28"/>
      <c r="D6" s="398" t="s">
        <v>263</v>
      </c>
      <c r="E6" s="28"/>
      <c r="F6" s="492" t="e">
        <f>IF(ANNEE_N3="",ANNEE_N2,ANNEE_N3)</f>
        <v>#VALUE!</v>
      </c>
      <c r="G6" s="28"/>
      <c r="H6" s="28"/>
      <c r="I6" s="28"/>
      <c r="J6" s="28"/>
      <c r="K6" s="28"/>
    </row>
    <row r="7" spans="1:11" ht="4.5" customHeight="1">
      <c r="A7" s="488"/>
      <c r="B7" s="488"/>
      <c r="C7" s="489"/>
      <c r="D7" s="488"/>
      <c r="E7" s="490"/>
      <c r="F7" s="490"/>
      <c r="G7" s="488"/>
      <c r="H7" s="488"/>
      <c r="I7" s="488"/>
      <c r="J7" s="488"/>
      <c r="K7" s="491"/>
    </row>
    <row r="8" spans="1:11" ht="15.75">
      <c r="A8" s="750" t="s">
        <v>269</v>
      </c>
      <c r="B8" s="750"/>
      <c r="C8" s="750"/>
      <c r="D8" s="750"/>
      <c r="E8" s="750"/>
      <c r="F8" s="750"/>
      <c r="G8" s="750"/>
      <c r="H8" s="750"/>
      <c r="I8" s="750"/>
      <c r="J8" s="750"/>
      <c r="K8" s="750"/>
    </row>
    <row r="9" spans="1:11" ht="7.5" customHeight="1" thickBot="1">
      <c r="A9" s="488"/>
      <c r="B9" s="488"/>
      <c r="C9" s="489"/>
      <c r="D9" s="488"/>
      <c r="E9" s="490"/>
      <c r="F9" s="490"/>
      <c r="G9" s="488"/>
      <c r="H9" s="488"/>
      <c r="I9" s="488"/>
      <c r="J9" s="488"/>
      <c r="K9" s="491"/>
    </row>
    <row r="10" spans="1:11" ht="26.25" customHeight="1" thickBot="1">
      <c r="A10" s="488"/>
      <c r="B10" s="488"/>
      <c r="C10" s="489"/>
      <c r="D10" s="488"/>
      <c r="E10" s="490"/>
      <c r="F10" s="490"/>
      <c r="G10" s="488"/>
      <c r="H10" s="747" t="s">
        <v>377</v>
      </c>
      <c r="I10" s="711"/>
      <c r="J10" s="711"/>
      <c r="K10" s="712"/>
    </row>
    <row r="11" spans="1:11" s="29" customFormat="1" ht="15.75" customHeight="1">
      <c r="A11" s="31"/>
      <c r="B11" s="32"/>
      <c r="C11" s="32"/>
      <c r="D11" s="32"/>
      <c r="E11" s="32"/>
      <c r="F11" s="396" t="s">
        <v>7</v>
      </c>
      <c r="G11" s="396" t="e">
        <f>IF(ANNEE_N3="","N+2","N+3")</f>
        <v>#VALUE!</v>
      </c>
      <c r="H11" s="399" t="s">
        <v>186</v>
      </c>
      <c r="I11" s="400" t="s">
        <v>188</v>
      </c>
      <c r="J11" s="400" t="s">
        <v>187</v>
      </c>
      <c r="K11" s="401" t="s">
        <v>189</v>
      </c>
    </row>
    <row r="12" spans="1:11" ht="36.75" customHeight="1">
      <c r="A12" s="373" t="s">
        <v>214</v>
      </c>
      <c r="B12" s="375" t="s">
        <v>215</v>
      </c>
      <c r="C12" s="391" t="s">
        <v>183</v>
      </c>
      <c r="D12" s="374" t="s">
        <v>147</v>
      </c>
      <c r="E12" s="499" t="s">
        <v>361</v>
      </c>
      <c r="F12" s="416">
        <f>B6</f>
        <v>2016</v>
      </c>
      <c r="G12" s="417" t="e">
        <f>F6</f>
        <v>#VALUE!</v>
      </c>
      <c r="H12" s="418" t="e">
        <f>ANNEE_J</f>
        <v>#VALUE!</v>
      </c>
      <c r="I12" s="472" t="e">
        <f>ANNEE_J1</f>
        <v>#VALUE!</v>
      </c>
      <c r="J12" s="472" t="e">
        <f>ANNEE_J2</f>
        <v>#VALUE!</v>
      </c>
      <c r="K12" s="475">
        <f>ANNEE_J3</f>
        <v>2022</v>
      </c>
    </row>
    <row r="13" spans="1:11" ht="30" customHeight="1">
      <c r="A13" s="405" t="s">
        <v>266</v>
      </c>
      <c r="B13" s="406" t="s">
        <v>173</v>
      </c>
      <c r="C13" s="414" t="s">
        <v>264</v>
      </c>
      <c r="D13" s="407" t="s">
        <v>265</v>
      </c>
      <c r="E13" s="500"/>
      <c r="F13" s="409"/>
      <c r="G13" s="407"/>
      <c r="H13" s="410"/>
      <c r="I13" s="407"/>
      <c r="J13" s="473"/>
      <c r="K13" s="411"/>
    </row>
    <row r="14" spans="1:11" ht="25.5">
      <c r="A14" s="405" t="s">
        <v>376</v>
      </c>
      <c r="B14" s="406" t="s">
        <v>173</v>
      </c>
      <c r="C14" s="414" t="s">
        <v>267</v>
      </c>
      <c r="D14" s="412"/>
      <c r="E14" s="500"/>
      <c r="F14" s="413"/>
      <c r="G14" s="407"/>
      <c r="H14" s="410"/>
      <c r="I14" s="407"/>
      <c r="J14" s="473"/>
      <c r="K14" s="411"/>
    </row>
    <row r="15" spans="1:11" ht="25.5">
      <c r="A15" s="405" t="s">
        <v>376</v>
      </c>
      <c r="B15" s="406" t="s">
        <v>173</v>
      </c>
      <c r="C15" s="414" t="s">
        <v>268</v>
      </c>
      <c r="D15" s="412"/>
      <c r="E15" s="408"/>
      <c r="F15" s="413"/>
      <c r="G15" s="407"/>
      <c r="H15" s="410"/>
      <c r="I15" s="407"/>
      <c r="J15" s="473"/>
      <c r="K15" s="411"/>
    </row>
    <row r="16" spans="1:11">
      <c r="A16" s="494" t="s">
        <v>199</v>
      </c>
      <c r="B16" s="501" t="s">
        <v>174</v>
      </c>
      <c r="C16" s="496" t="s">
        <v>272</v>
      </c>
      <c r="D16" s="501"/>
      <c r="E16" s="498"/>
      <c r="F16" s="498"/>
      <c r="G16" s="501"/>
      <c r="H16" s="501"/>
      <c r="I16" s="501"/>
      <c r="J16" s="501"/>
      <c r="K16" s="502"/>
    </row>
    <row r="17" spans="1:11" ht="6" customHeight="1">
      <c r="A17" s="713"/>
      <c r="B17" s="713"/>
      <c r="C17" s="713"/>
      <c r="D17" s="713"/>
      <c r="E17" s="713"/>
      <c r="F17" s="713"/>
      <c r="G17" s="713"/>
      <c r="H17" s="713"/>
      <c r="I17" s="713"/>
      <c r="J17" s="431"/>
      <c r="K17" s="28"/>
    </row>
    <row r="18" spans="1:11" ht="19.5" customHeight="1">
      <c r="A18" s="750" t="s">
        <v>270</v>
      </c>
      <c r="B18" s="750"/>
      <c r="C18" s="750"/>
      <c r="D18" s="750"/>
      <c r="E18" s="750"/>
      <c r="F18" s="750"/>
      <c r="G18" s="750"/>
      <c r="H18" s="750"/>
      <c r="I18" s="750"/>
      <c r="J18" s="750"/>
      <c r="K18" s="750"/>
    </row>
    <row r="19" spans="1:11" s="28" customFormat="1" ht="8.25" customHeight="1" thickBot="1">
      <c r="A19" s="493"/>
      <c r="B19" s="493"/>
      <c r="C19" s="493"/>
      <c r="D19" s="493"/>
      <c r="E19" s="493"/>
      <c r="F19" s="493"/>
      <c r="G19" s="493"/>
      <c r="H19" s="493"/>
      <c r="I19" s="493"/>
      <c r="J19" s="493"/>
      <c r="K19" s="493"/>
    </row>
    <row r="20" spans="1:11" s="29" customFormat="1" ht="24.75" customHeight="1" thickBot="1">
      <c r="A20" s="382"/>
      <c r="B20" s="28"/>
      <c r="C20" s="28"/>
      <c r="D20" s="398"/>
      <c r="E20" s="28"/>
      <c r="F20" s="28"/>
      <c r="G20" s="28"/>
      <c r="H20" s="747" t="s">
        <v>378</v>
      </c>
      <c r="I20" s="748"/>
      <c r="J20" s="748"/>
      <c r="K20" s="749"/>
    </row>
    <row r="21" spans="1:11" ht="15.75" customHeight="1">
      <c r="A21" s="31"/>
      <c r="B21" s="32"/>
      <c r="C21" s="32"/>
      <c r="D21" s="32"/>
      <c r="E21" s="32"/>
      <c r="F21" s="396" t="s">
        <v>7</v>
      </c>
      <c r="G21" s="396" t="e">
        <f>IF(ANNEE_N3="","N+2","N+3")</f>
        <v>#VALUE!</v>
      </c>
      <c r="H21" s="399" t="s">
        <v>186</v>
      </c>
      <c r="I21" s="400" t="s">
        <v>188</v>
      </c>
      <c r="J21" s="400" t="s">
        <v>187</v>
      </c>
      <c r="K21" s="401" t="s">
        <v>189</v>
      </c>
    </row>
    <row r="22" spans="1:11" ht="25.5">
      <c r="A22" s="373" t="s">
        <v>214</v>
      </c>
      <c r="B22" s="433" t="s">
        <v>215</v>
      </c>
      <c r="C22" s="391" t="s">
        <v>183</v>
      </c>
      <c r="D22" s="432" t="s">
        <v>147</v>
      </c>
      <c r="E22" s="499" t="s">
        <v>361</v>
      </c>
      <c r="F22" s="416" t="e">
        <f>ANNEE_N</f>
        <v>#VALUE!</v>
      </c>
      <c r="G22" s="417" t="e">
        <f>F6</f>
        <v>#VALUE!</v>
      </c>
      <c r="H22" s="418" t="e">
        <f>ANNEE_J</f>
        <v>#VALUE!</v>
      </c>
      <c r="I22" s="472" t="e">
        <f>ANNEE_J1</f>
        <v>#VALUE!</v>
      </c>
      <c r="J22" s="472" t="e">
        <f>ANNEE_J2</f>
        <v>#VALUE!</v>
      </c>
      <c r="K22" s="475">
        <f>ANNEE_J3</f>
        <v>2022</v>
      </c>
    </row>
    <row r="23" spans="1:11">
      <c r="A23" s="405"/>
      <c r="B23" s="406"/>
      <c r="C23" s="414"/>
      <c r="D23" s="407"/>
      <c r="E23" s="408"/>
      <c r="F23" s="409"/>
      <c r="G23" s="407"/>
      <c r="H23" s="410"/>
      <c r="I23" s="407"/>
      <c r="J23" s="473"/>
      <c r="K23" s="411"/>
    </row>
    <row r="24" spans="1:11">
      <c r="A24" s="405"/>
      <c r="B24" s="406"/>
      <c r="C24" s="414"/>
      <c r="D24" s="412"/>
      <c r="E24" s="408"/>
      <c r="F24" s="413"/>
      <c r="G24" s="407"/>
      <c r="H24" s="410"/>
      <c r="I24" s="407"/>
      <c r="J24" s="473"/>
      <c r="K24" s="411"/>
    </row>
    <row r="25" spans="1:11">
      <c r="A25" s="494"/>
      <c r="B25" s="495"/>
      <c r="C25" s="496"/>
      <c r="D25" s="473"/>
      <c r="E25" s="497"/>
      <c r="F25" s="498"/>
      <c r="G25" s="473"/>
      <c r="H25" s="410"/>
      <c r="I25" s="473"/>
      <c r="J25" s="473"/>
      <c r="K25" s="411"/>
    </row>
    <row r="26" spans="1:11">
      <c r="A26" s="405"/>
      <c r="B26" s="406"/>
      <c r="C26" s="414"/>
      <c r="D26" s="412"/>
      <c r="E26" s="408"/>
      <c r="F26" s="413"/>
      <c r="G26" s="407"/>
      <c r="H26" s="410"/>
      <c r="I26" s="407"/>
      <c r="J26" s="473"/>
      <c r="K26" s="411"/>
    </row>
    <row r="27" spans="1:11">
      <c r="A27" s="405"/>
      <c r="B27" s="406"/>
      <c r="C27" s="414"/>
      <c r="D27" s="412"/>
      <c r="E27" s="408"/>
      <c r="F27" s="413"/>
      <c r="G27" s="407"/>
      <c r="H27" s="410"/>
      <c r="I27" s="407"/>
      <c r="J27" s="473"/>
      <c r="K27" s="411"/>
    </row>
    <row r="28" spans="1:11">
      <c r="A28" s="405"/>
      <c r="B28" s="406"/>
      <c r="C28" s="414"/>
      <c r="D28" s="412"/>
      <c r="E28" s="408"/>
      <c r="F28" s="413"/>
      <c r="G28" s="407"/>
      <c r="H28" s="410"/>
      <c r="I28" s="407"/>
      <c r="J28" s="473"/>
      <c r="K28" s="411"/>
    </row>
    <row r="29" spans="1:11" ht="12.75" customHeight="1">
      <c r="A29" s="724" t="s">
        <v>218</v>
      </c>
      <c r="B29" s="742"/>
      <c r="C29" s="742"/>
      <c r="D29" s="742"/>
      <c r="E29" s="742"/>
      <c r="F29" s="742"/>
      <c r="G29" s="742"/>
      <c r="H29" s="742"/>
      <c r="I29" s="742"/>
      <c r="J29" s="742"/>
      <c r="K29" s="743"/>
    </row>
    <row r="30" spans="1:11" hidden="1"/>
    <row r="31" spans="1:11" hidden="1"/>
    <row r="32" spans="1:11" hidden="1"/>
  </sheetData>
  <mergeCells count="7">
    <mergeCell ref="A29:K29"/>
    <mergeCell ref="A17:I17"/>
    <mergeCell ref="A4:K4"/>
    <mergeCell ref="H20:K20"/>
    <mergeCell ref="A8:K8"/>
    <mergeCell ref="A18:K18"/>
    <mergeCell ref="H10:K10"/>
  </mergeCells>
  <dataValidations count="1">
    <dataValidation type="list" allowBlank="1" showInputMessage="1" showErrorMessage="1" sqref="B23:B28 B13:B16">
      <formula1>TYPE_IMPACT</formula1>
    </dataValidation>
  </dataValidations>
  <pageMargins left="0.23622047244094491" right="0.23622047244094491" top="0.74803149606299213" bottom="0.74803149606299213" header="0.31496062992125984" footer="0.31496062992125984"/>
  <pageSetup paperSize="9" orientation="landscape" verticalDpi="0" r:id="rId1"/>
  <headerFooter>
    <oddHeader>&amp;L&amp;G&amp;C&amp;"Arial,Gras"&amp;18&amp;K00B050&amp;A&amp;R&amp;G</oddHeader>
    <oddFooter>&amp;C&amp;A&amp;R&amp;P/&amp;N</oddFooter>
  </headerFooter>
  <legacyDrawingHF r:id="rId2"/>
</worksheet>
</file>

<file path=xl/worksheets/sheet7.xml><?xml version="1.0" encoding="utf-8"?>
<worksheet xmlns="http://schemas.openxmlformats.org/spreadsheetml/2006/main" xmlns:r="http://schemas.openxmlformats.org/officeDocument/2006/relationships">
  <sheetPr>
    <tabColor rgb="FFFFFF00"/>
  </sheetPr>
  <dimension ref="A1:J24"/>
  <sheetViews>
    <sheetView workbookViewId="0">
      <selection sqref="A1:J1"/>
    </sheetView>
  </sheetViews>
  <sheetFormatPr baseColWidth="10" defaultColWidth="0" defaultRowHeight="15" zeroHeight="1"/>
  <cols>
    <col min="1" max="1" width="29.140625" style="354" customWidth="1"/>
    <col min="2" max="2" width="19.42578125" style="354" customWidth="1"/>
    <col min="3" max="3" width="15.85546875" style="354" customWidth="1"/>
    <col min="4" max="4" width="12.42578125" style="354" customWidth="1"/>
    <col min="5" max="5" width="21.42578125" style="354" customWidth="1"/>
    <col min="6" max="6" width="9.5703125" style="354" customWidth="1"/>
    <col min="7" max="7" width="6.85546875" style="354" customWidth="1"/>
    <col min="8" max="8" width="8.42578125" style="354" customWidth="1"/>
    <col min="9" max="9" width="8.140625" style="354" customWidth="1"/>
    <col min="10" max="10" width="7.42578125" style="354" customWidth="1"/>
    <col min="11" max="16384" width="0.42578125" style="354" hidden="1"/>
  </cols>
  <sheetData>
    <row r="1" spans="1:10" ht="26.25" customHeight="1">
      <c r="A1" s="751" t="s">
        <v>370</v>
      </c>
      <c r="B1" s="751"/>
      <c r="C1" s="751"/>
      <c r="D1" s="751"/>
      <c r="E1" s="751"/>
      <c r="F1" s="751"/>
      <c r="G1" s="751"/>
      <c r="H1" s="751"/>
      <c r="I1" s="751"/>
      <c r="J1" s="751"/>
    </row>
    <row r="2" spans="1:10" ht="9.75" customHeight="1" thickBot="1">
      <c r="A2" s="28"/>
      <c r="B2" s="28"/>
      <c r="C2" s="28"/>
      <c r="D2" s="28"/>
      <c r="E2" s="28"/>
      <c r="F2" s="28"/>
      <c r="G2" s="28"/>
      <c r="H2" s="28"/>
      <c r="I2" s="28"/>
      <c r="J2" s="28"/>
    </row>
    <row r="3" spans="1:10" ht="29.25" customHeight="1" thickBot="1">
      <c r="A3" s="382" t="s">
        <v>93</v>
      </c>
      <c r="B3" s="525">
        <v>2014</v>
      </c>
      <c r="C3" s="28"/>
      <c r="D3" s="398" t="s">
        <v>185</v>
      </c>
      <c r="E3" s="28"/>
      <c r="F3" s="525">
        <v>2017</v>
      </c>
      <c r="G3" s="28"/>
      <c r="H3" s="752" t="s">
        <v>190</v>
      </c>
      <c r="I3" s="753"/>
      <c r="J3" s="754"/>
    </row>
    <row r="4" spans="1:10" s="29" customFormat="1" ht="15.75">
      <c r="A4" s="31"/>
      <c r="B4" s="32"/>
      <c r="C4" s="32"/>
      <c r="D4" s="32"/>
      <c r="E4" s="32"/>
      <c r="F4" s="396" t="s">
        <v>7</v>
      </c>
      <c r="G4" s="396" t="s">
        <v>186</v>
      </c>
      <c r="H4" s="399" t="s">
        <v>188</v>
      </c>
      <c r="I4" s="400" t="s">
        <v>187</v>
      </c>
      <c r="J4" s="401" t="s">
        <v>189</v>
      </c>
    </row>
    <row r="5" spans="1:10" ht="36.75" customHeight="1">
      <c r="A5" s="526" t="s">
        <v>184</v>
      </c>
      <c r="B5" s="524" t="s">
        <v>172</v>
      </c>
      <c r="C5" s="527" t="s">
        <v>183</v>
      </c>
      <c r="D5" s="523" t="s">
        <v>147</v>
      </c>
      <c r="E5" s="523" t="s">
        <v>191</v>
      </c>
      <c r="F5" s="528">
        <f>B3</f>
        <v>2014</v>
      </c>
      <c r="G5" s="472">
        <f>F3</f>
        <v>2017</v>
      </c>
      <c r="H5" s="418">
        <f>G5+1</f>
        <v>2018</v>
      </c>
      <c r="I5" s="472">
        <f>G5+2</f>
        <v>2019</v>
      </c>
      <c r="J5" s="419">
        <f>G5+3</f>
        <v>2020</v>
      </c>
    </row>
    <row r="6" spans="1:10" ht="25.5">
      <c r="A6" s="494" t="s">
        <v>192</v>
      </c>
      <c r="B6" s="495" t="s">
        <v>4</v>
      </c>
      <c r="C6" s="496" t="s">
        <v>193</v>
      </c>
      <c r="D6" s="473"/>
      <c r="E6" s="497"/>
      <c r="F6" s="501">
        <v>0</v>
      </c>
      <c r="G6" s="473"/>
      <c r="H6" s="410">
        <v>2</v>
      </c>
      <c r="I6" s="473">
        <v>1</v>
      </c>
      <c r="J6" s="411">
        <v>1</v>
      </c>
    </row>
    <row r="7" spans="1:10" ht="25.5">
      <c r="A7" s="494" t="s">
        <v>194</v>
      </c>
      <c r="B7" s="495" t="s">
        <v>173</v>
      </c>
      <c r="C7" s="496" t="s">
        <v>216</v>
      </c>
      <c r="D7" s="473" t="s">
        <v>195</v>
      </c>
      <c r="E7" s="497" t="s">
        <v>196</v>
      </c>
      <c r="F7" s="498">
        <v>5200</v>
      </c>
      <c r="G7" s="473">
        <v>5600</v>
      </c>
      <c r="H7" s="410">
        <v>7000</v>
      </c>
      <c r="I7" s="473">
        <v>8000</v>
      </c>
      <c r="J7" s="411">
        <v>9000</v>
      </c>
    </row>
    <row r="8" spans="1:10" ht="25.5">
      <c r="A8" s="494" t="s">
        <v>197</v>
      </c>
      <c r="B8" s="495" t="s">
        <v>173</v>
      </c>
      <c r="C8" s="496" t="s">
        <v>198</v>
      </c>
      <c r="D8" s="473" t="s">
        <v>217</v>
      </c>
      <c r="E8" s="497"/>
      <c r="F8" s="529">
        <v>0.3</v>
      </c>
      <c r="G8" s="530">
        <v>0.3</v>
      </c>
      <c r="H8" s="420">
        <v>0.4</v>
      </c>
      <c r="I8" s="530">
        <v>0.45</v>
      </c>
      <c r="J8" s="421">
        <v>0.6</v>
      </c>
    </row>
    <row r="9" spans="1:10">
      <c r="A9" s="494" t="s">
        <v>199</v>
      </c>
      <c r="B9" s="495" t="s">
        <v>174</v>
      </c>
      <c r="C9" s="496" t="s">
        <v>200</v>
      </c>
      <c r="D9" s="473"/>
      <c r="E9" s="497"/>
      <c r="F9" s="498">
        <v>0</v>
      </c>
      <c r="G9" s="473">
        <v>5</v>
      </c>
      <c r="H9" s="410">
        <v>10</v>
      </c>
      <c r="I9" s="473">
        <v>20</v>
      </c>
      <c r="J9" s="411">
        <v>20</v>
      </c>
    </row>
    <row r="10" spans="1:10" ht="25.5">
      <c r="A10" s="494" t="s">
        <v>201</v>
      </c>
      <c r="B10" s="495" t="s">
        <v>174</v>
      </c>
      <c r="C10" s="496" t="s">
        <v>202</v>
      </c>
      <c r="D10" s="474"/>
      <c r="E10" s="531"/>
      <c r="F10" s="532">
        <v>3</v>
      </c>
      <c r="G10" s="474">
        <v>5</v>
      </c>
      <c r="H10" s="403">
        <v>5</v>
      </c>
      <c r="I10" s="474">
        <v>0</v>
      </c>
      <c r="J10" s="402">
        <v>0</v>
      </c>
    </row>
    <row r="11" spans="1:10" ht="26.25">
      <c r="A11" s="533" t="s">
        <v>205</v>
      </c>
      <c r="B11" s="495" t="s">
        <v>203</v>
      </c>
      <c r="C11" s="496" t="s">
        <v>204</v>
      </c>
      <c r="D11" s="474"/>
      <c r="E11" s="534" t="s">
        <v>206</v>
      </c>
      <c r="F11" s="532"/>
      <c r="G11" s="474"/>
      <c r="H11" s="403">
        <v>5</v>
      </c>
      <c r="I11" s="474">
        <v>10</v>
      </c>
      <c r="J11" s="402">
        <v>20</v>
      </c>
    </row>
    <row r="12" spans="1:10" ht="51">
      <c r="A12" s="494" t="s">
        <v>192</v>
      </c>
      <c r="B12" s="495" t="s">
        <v>180</v>
      </c>
      <c r="C12" s="496" t="s">
        <v>379</v>
      </c>
      <c r="D12" s="473" t="s">
        <v>207</v>
      </c>
      <c r="E12" s="531"/>
      <c r="F12" s="535">
        <v>0.1</v>
      </c>
      <c r="G12" s="536">
        <v>0.09</v>
      </c>
      <c r="H12" s="422">
        <v>0.05</v>
      </c>
      <c r="I12" s="536">
        <v>0.05</v>
      </c>
      <c r="J12" s="423">
        <v>0.05</v>
      </c>
    </row>
    <row r="13" spans="1:10" hidden="1">
      <c r="A13" s="383"/>
      <c r="B13" s="383"/>
      <c r="C13" s="383"/>
      <c r="D13" s="383"/>
      <c r="E13" s="383"/>
      <c r="F13" s="383"/>
      <c r="G13" s="383"/>
      <c r="H13" s="383"/>
      <c r="I13" s="383"/>
      <c r="J13" s="28"/>
    </row>
    <row r="14" spans="1:10" hidden="1">
      <c r="A14" s="28"/>
      <c r="B14" s="28"/>
      <c r="C14" s="28"/>
      <c r="D14" s="28"/>
      <c r="E14" s="28"/>
      <c r="F14" s="28"/>
      <c r="G14" s="28"/>
      <c r="H14" s="28"/>
      <c r="I14" s="28"/>
      <c r="J14" s="28"/>
    </row>
    <row r="15" spans="1:10" hidden="1">
      <c r="A15" s="28"/>
      <c r="B15" s="28"/>
      <c r="C15" s="28"/>
      <c r="D15" s="28"/>
      <c r="E15" s="28"/>
      <c r="F15" s="28"/>
      <c r="G15" s="28"/>
      <c r="H15" s="28"/>
      <c r="I15" s="28"/>
      <c r="J15" s="28"/>
    </row>
    <row r="16" spans="1:10" hidden="1">
      <c r="A16" s="28"/>
      <c r="B16" s="28"/>
      <c r="C16" s="28"/>
      <c r="D16" s="28"/>
      <c r="E16" s="28"/>
      <c r="F16" s="28"/>
      <c r="G16" s="28"/>
      <c r="H16" s="28"/>
      <c r="I16" s="28"/>
      <c r="J16" s="28"/>
    </row>
    <row r="17" spans="1:10" hidden="1">
      <c r="A17" s="28"/>
      <c r="B17" s="28"/>
      <c r="C17" s="28"/>
      <c r="D17" s="28"/>
      <c r="E17" s="28"/>
      <c r="F17" s="28"/>
      <c r="G17" s="28"/>
      <c r="H17" s="28"/>
      <c r="I17" s="28"/>
      <c r="J17" s="28"/>
    </row>
    <row r="18" spans="1:10" hidden="1">
      <c r="A18" s="28"/>
      <c r="B18" s="28"/>
      <c r="C18" s="28"/>
      <c r="D18" s="28"/>
      <c r="E18" s="28"/>
      <c r="F18" s="28"/>
      <c r="G18" s="28"/>
      <c r="H18" s="28"/>
      <c r="I18" s="28"/>
      <c r="J18" s="28"/>
    </row>
    <row r="19" spans="1:10" hidden="1">
      <c r="A19" s="28"/>
      <c r="B19" s="28"/>
      <c r="C19" s="28"/>
      <c r="D19" s="28"/>
      <c r="E19" s="28"/>
      <c r="F19" s="28"/>
      <c r="G19" s="28"/>
      <c r="H19" s="28"/>
      <c r="I19" s="28"/>
      <c r="J19" s="28"/>
    </row>
    <row r="20" spans="1:10" hidden="1">
      <c r="A20" s="28"/>
      <c r="B20" s="28"/>
      <c r="C20" s="28"/>
      <c r="D20" s="28"/>
      <c r="E20" s="28"/>
      <c r="F20" s="28"/>
      <c r="G20" s="28"/>
      <c r="H20" s="28"/>
      <c r="I20" s="28"/>
      <c r="J20" s="28"/>
    </row>
    <row r="21" spans="1:10" hidden="1">
      <c r="A21" s="28"/>
      <c r="B21" s="28"/>
      <c r="C21" s="28"/>
      <c r="D21" s="28"/>
      <c r="E21" s="28"/>
      <c r="F21" s="28"/>
      <c r="G21" s="28"/>
      <c r="H21" s="28"/>
      <c r="I21" s="28"/>
      <c r="J21" s="28"/>
    </row>
    <row r="22" spans="1:10" hidden="1">
      <c r="A22" s="28"/>
      <c r="B22" s="28"/>
      <c r="C22" s="28"/>
      <c r="D22" s="28"/>
      <c r="E22" s="28"/>
      <c r="F22" s="28"/>
      <c r="G22" s="28"/>
      <c r="H22" s="28"/>
      <c r="I22" s="28"/>
      <c r="J22" s="28"/>
    </row>
    <row r="23" spans="1:10" hidden="1">
      <c r="A23" s="28"/>
      <c r="B23" s="28"/>
      <c r="C23" s="28"/>
      <c r="D23" s="28"/>
      <c r="E23" s="28"/>
      <c r="F23" s="28"/>
      <c r="G23" s="28"/>
      <c r="H23" s="28"/>
      <c r="I23" s="28"/>
      <c r="J23" s="28"/>
    </row>
    <row r="24" spans="1:10" hidden="1">
      <c r="A24" s="28"/>
      <c r="B24" s="28"/>
      <c r="C24" s="28"/>
      <c r="D24" s="28"/>
      <c r="E24" s="28"/>
      <c r="F24" s="28"/>
      <c r="G24" s="28"/>
      <c r="H24" s="28"/>
      <c r="I24" s="28"/>
      <c r="J24" s="28"/>
    </row>
  </sheetData>
  <mergeCells count="2">
    <mergeCell ref="A1:J1"/>
    <mergeCell ref="H3:J3"/>
  </mergeCells>
  <dataValidations count="1">
    <dataValidation type="list" allowBlank="1" showInputMessage="1" showErrorMessage="1" sqref="B6:B12">
      <formula1>TYPE_IMPACT</formula1>
    </dataValidation>
  </dataValidation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sheetPr>
    <tabColor rgb="FFFFFF00"/>
  </sheetPr>
  <dimension ref="A1:K15"/>
  <sheetViews>
    <sheetView workbookViewId="0">
      <selection activeCell="A13" sqref="A13"/>
    </sheetView>
  </sheetViews>
  <sheetFormatPr baseColWidth="10" defaultColWidth="0" defaultRowHeight="15" zeroHeight="1"/>
  <cols>
    <col min="1" max="1" width="45" customWidth="1"/>
    <col min="2" max="2" width="34.7109375" customWidth="1"/>
    <col min="3" max="3" width="60.28515625" customWidth="1"/>
    <col min="4" max="4" width="11.42578125" customWidth="1"/>
    <col min="5" max="5" width="8.5703125" customWidth="1"/>
    <col min="6" max="11" width="0" hidden="1" customWidth="1"/>
    <col min="12" max="16384" width="11.42578125" hidden="1"/>
  </cols>
  <sheetData>
    <row r="1" spans="1:5">
      <c r="A1" s="461" t="s">
        <v>80</v>
      </c>
      <c r="B1" s="462" t="s">
        <v>79</v>
      </c>
      <c r="C1" s="462" t="s">
        <v>6</v>
      </c>
      <c r="D1" s="462" t="s">
        <v>78</v>
      </c>
      <c r="E1" s="483"/>
    </row>
    <row r="2" spans="1:5" ht="15.75" thickBot="1">
      <c r="A2" s="465" t="s">
        <v>302</v>
      </c>
      <c r="B2" s="466"/>
      <c r="C2" s="466">
        <f>NOM_PORTEUR</f>
        <v>0</v>
      </c>
      <c r="D2" s="466">
        <f>SIREN_PORTEUR</f>
        <v>0</v>
      </c>
      <c r="E2" s="484"/>
    </row>
    <row r="3" spans="1:5" ht="8.25" customHeight="1">
      <c r="A3" s="28"/>
      <c r="B3" s="28"/>
      <c r="C3" s="28"/>
      <c r="D3" s="28"/>
      <c r="E3" s="28"/>
    </row>
    <row r="4" spans="1:5" ht="30.75" customHeight="1">
      <c r="A4" s="760" t="s">
        <v>402</v>
      </c>
      <c r="B4" s="760"/>
      <c r="C4" s="760"/>
      <c r="D4" s="760"/>
      <c r="E4" s="664"/>
    </row>
    <row r="5" spans="1:5" ht="5.25" customHeight="1">
      <c r="A5" s="664"/>
      <c r="B5" s="664"/>
      <c r="C5" s="664"/>
      <c r="D5" s="664"/>
      <c r="E5" s="664"/>
    </row>
    <row r="6" spans="1:5" ht="10.5" customHeight="1" thickBot="1">
      <c r="A6" s="28"/>
      <c r="B6" s="665"/>
      <c r="C6" s="28"/>
      <c r="D6" s="28"/>
      <c r="E6" s="28"/>
    </row>
    <row r="7" spans="1:5" ht="32.25" customHeight="1">
      <c r="A7" s="666" t="s">
        <v>391</v>
      </c>
      <c r="B7" s="667" t="s">
        <v>401</v>
      </c>
      <c r="C7" s="761" t="s">
        <v>392</v>
      </c>
      <c r="D7" s="762"/>
      <c r="E7" s="28"/>
    </row>
    <row r="8" spans="1:5" ht="55.5" customHeight="1">
      <c r="A8" s="670" t="s">
        <v>393</v>
      </c>
      <c r="B8" s="668" t="s">
        <v>394</v>
      </c>
      <c r="C8" s="763"/>
      <c r="D8" s="764"/>
      <c r="E8" s="28"/>
    </row>
    <row r="9" spans="1:5" ht="66" customHeight="1">
      <c r="A9" s="670" t="s">
        <v>395</v>
      </c>
      <c r="B9" s="668" t="s">
        <v>394</v>
      </c>
      <c r="C9" s="763"/>
      <c r="D9" s="764" t="s">
        <v>396</v>
      </c>
      <c r="E9" s="28"/>
    </row>
    <row r="10" spans="1:5" ht="61.5" customHeight="1" thickBot="1">
      <c r="A10" s="671" t="s">
        <v>397</v>
      </c>
      <c r="B10" s="669">
        <f>'FICHE 1 - Donnees Cles'!E48</f>
        <v>0</v>
      </c>
      <c r="C10" s="765"/>
      <c r="D10" s="766" t="s">
        <v>398</v>
      </c>
      <c r="E10" s="28"/>
    </row>
    <row r="11" spans="1:5">
      <c r="A11" s="28"/>
      <c r="B11" s="665"/>
      <c r="C11" s="28"/>
      <c r="D11" s="28"/>
      <c r="E11" s="755" t="s">
        <v>399</v>
      </c>
    </row>
    <row r="12" spans="1:5" ht="15.75" thickBot="1">
      <c r="A12" s="28"/>
      <c r="B12" s="665"/>
      <c r="C12" s="28"/>
      <c r="D12" s="28"/>
      <c r="E12" s="755"/>
    </row>
    <row r="13" spans="1:5" ht="15" customHeight="1">
      <c r="A13" s="28"/>
      <c r="B13" s="665"/>
      <c r="C13" s="756" t="s">
        <v>400</v>
      </c>
      <c r="D13" s="757"/>
      <c r="E13" s="28"/>
    </row>
    <row r="14" spans="1:5" ht="35.25" customHeight="1" thickBot="1">
      <c r="A14" s="28"/>
      <c r="B14" s="665"/>
      <c r="C14" s="758"/>
      <c r="D14" s="759"/>
      <c r="E14" s="28"/>
    </row>
    <row r="15" spans="1:5" hidden="1"/>
  </sheetData>
  <mergeCells count="7">
    <mergeCell ref="E11:E12"/>
    <mergeCell ref="C13:D14"/>
    <mergeCell ref="A4:D4"/>
    <mergeCell ref="C7:D7"/>
    <mergeCell ref="C8:D8"/>
    <mergeCell ref="C9:D9"/>
    <mergeCell ref="C10:D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tabColor rgb="FF92D050"/>
  </sheetPr>
  <dimension ref="A1:P73"/>
  <sheetViews>
    <sheetView topLeftCell="B1" zoomScaleNormal="100" workbookViewId="0">
      <selection activeCell="B28" sqref="B28:M28"/>
    </sheetView>
  </sheetViews>
  <sheetFormatPr baseColWidth="10" defaultColWidth="0" defaultRowHeight="15" zeroHeight="1"/>
  <cols>
    <col min="1" max="1" width="0.85546875" style="354" hidden="1" customWidth="1"/>
    <col min="2" max="2" width="11.42578125" customWidth="1"/>
    <col min="3" max="3" width="54.5703125" customWidth="1"/>
    <col min="4" max="4" width="18.85546875" bestFit="1" customWidth="1"/>
    <col min="5" max="5" width="12.140625" customWidth="1"/>
    <col min="6" max="6" width="18" customWidth="1"/>
    <col min="7" max="8" width="15.140625" customWidth="1"/>
    <col min="9" max="13" width="11.42578125" customWidth="1"/>
    <col min="14" max="14" width="70.28515625" hidden="1" customWidth="1"/>
    <col min="15" max="16" width="0" hidden="1" customWidth="1"/>
    <col min="17" max="16384" width="11.42578125" hidden="1"/>
  </cols>
  <sheetData>
    <row r="1" spans="1:14" ht="15" customHeight="1">
      <c r="A1" s="602"/>
      <c r="B1" s="461" t="s">
        <v>80</v>
      </c>
      <c r="C1" s="462"/>
      <c r="D1" s="462" t="s">
        <v>79</v>
      </c>
      <c r="E1" s="463"/>
      <c r="F1" s="463"/>
      <c r="G1" s="462" t="s">
        <v>6</v>
      </c>
      <c r="H1" s="462"/>
      <c r="I1" s="464"/>
      <c r="J1" s="462" t="s">
        <v>78</v>
      </c>
      <c r="K1" s="462"/>
      <c r="L1" s="464"/>
      <c r="M1" s="468"/>
      <c r="N1" s="605"/>
    </row>
    <row r="2" spans="1:14" ht="15.75" thickBot="1">
      <c r="A2" s="602"/>
      <c r="B2" s="465" t="s">
        <v>302</v>
      </c>
      <c r="C2" s="466"/>
      <c r="D2" s="466">
        <f>'FICHE 1 - Donnees Cles'!D4</f>
        <v>0</v>
      </c>
      <c r="E2" s="466"/>
      <c r="F2" s="466"/>
      <c r="G2" s="466">
        <f>'FICHE 1 - Donnees Cles'!H4</f>
        <v>0</v>
      </c>
      <c r="H2" s="466"/>
      <c r="I2" s="467"/>
      <c r="J2" s="597">
        <f>'FICHE 1 - Donnees Cles'!I2</f>
        <v>0</v>
      </c>
      <c r="K2" s="466"/>
      <c r="L2" s="467"/>
      <c r="M2" s="469"/>
      <c r="N2" s="605"/>
    </row>
    <row r="3" spans="1:14" s="354" customFormat="1">
      <c r="A3" s="602"/>
      <c r="B3" s="460"/>
      <c r="C3" s="460"/>
      <c r="D3" s="460"/>
      <c r="E3" s="460"/>
      <c r="F3" s="460"/>
      <c r="G3" s="460"/>
      <c r="H3" s="460"/>
      <c r="I3" s="140"/>
      <c r="J3" s="598"/>
      <c r="K3" s="460"/>
      <c r="L3" s="140"/>
      <c r="M3" s="140"/>
      <c r="N3" s="605"/>
    </row>
    <row r="4" spans="1:14" s="354" customFormat="1" ht="15" customHeight="1">
      <c r="A4" s="602"/>
      <c r="B4" s="770" t="s">
        <v>404</v>
      </c>
      <c r="C4" s="771"/>
      <c r="D4" s="771"/>
      <c r="E4" s="771"/>
      <c r="F4" s="771"/>
      <c r="G4" s="771"/>
      <c r="H4" s="771"/>
      <c r="I4" s="771"/>
      <c r="J4" s="771"/>
      <c r="K4" s="771"/>
      <c r="L4" s="771"/>
      <c r="M4" s="772"/>
      <c r="N4" s="605"/>
    </row>
    <row r="5" spans="1:14" s="354" customFormat="1" ht="15" customHeight="1">
      <c r="A5" s="602"/>
      <c r="B5" s="773"/>
      <c r="C5" s="774"/>
      <c r="D5" s="774"/>
      <c r="E5" s="774"/>
      <c r="F5" s="774"/>
      <c r="G5" s="774"/>
      <c r="H5" s="774"/>
      <c r="I5" s="774"/>
      <c r="J5" s="774"/>
      <c r="K5" s="774"/>
      <c r="L5" s="774"/>
      <c r="M5" s="775"/>
      <c r="N5" s="605"/>
    </row>
    <row r="6" spans="1:14" s="354" customFormat="1">
      <c r="A6" s="602"/>
      <c r="B6" s="773"/>
      <c r="C6" s="774"/>
      <c r="D6" s="774"/>
      <c r="E6" s="774"/>
      <c r="F6" s="774"/>
      <c r="G6" s="774"/>
      <c r="H6" s="774"/>
      <c r="I6" s="774"/>
      <c r="J6" s="774"/>
      <c r="K6" s="774"/>
      <c r="L6" s="774"/>
      <c r="M6" s="775"/>
      <c r="N6" s="605"/>
    </row>
    <row r="7" spans="1:14" s="354" customFormat="1" ht="105" customHeight="1">
      <c r="A7" s="602"/>
      <c r="B7" s="776"/>
      <c r="C7" s="777"/>
      <c r="D7" s="777"/>
      <c r="E7" s="777"/>
      <c r="F7" s="777"/>
      <c r="G7" s="777"/>
      <c r="H7" s="777"/>
      <c r="I7" s="777"/>
      <c r="J7" s="777"/>
      <c r="K7" s="777"/>
      <c r="L7" s="777"/>
      <c r="M7" s="778"/>
      <c r="N7" s="605"/>
    </row>
    <row r="8" spans="1:14" s="354" customFormat="1" ht="9" customHeight="1">
      <c r="A8" s="602"/>
      <c r="B8" s="609"/>
      <c r="C8" s="609"/>
      <c r="D8" s="609"/>
      <c r="E8" s="609"/>
      <c r="F8" s="609"/>
      <c r="G8" s="609"/>
      <c r="H8" s="609"/>
      <c r="I8" s="609"/>
      <c r="J8" s="609"/>
      <c r="K8" s="609"/>
      <c r="L8" s="609"/>
      <c r="M8" s="609"/>
      <c r="N8" s="605"/>
    </row>
    <row r="9" spans="1:14">
      <c r="A9" s="602"/>
      <c r="B9" s="14" t="s">
        <v>356</v>
      </c>
      <c r="C9" s="14"/>
      <c r="D9" s="14"/>
      <c r="E9" s="14"/>
      <c r="F9" s="14"/>
      <c r="G9" s="14"/>
      <c r="H9" s="6"/>
      <c r="I9" s="6"/>
      <c r="J9" s="6"/>
      <c r="K9" s="6"/>
      <c r="L9" s="6"/>
      <c r="M9" s="6"/>
      <c r="N9" s="605"/>
    </row>
    <row r="10" spans="1:14">
      <c r="A10" s="602"/>
      <c r="B10" s="610" t="s">
        <v>307</v>
      </c>
      <c r="C10" s="441" t="s">
        <v>313</v>
      </c>
      <c r="D10" s="441"/>
      <c r="E10" s="441"/>
      <c r="F10" s="441"/>
      <c r="G10" s="441"/>
      <c r="H10" s="6"/>
      <c r="I10" s="6"/>
      <c r="J10" s="6"/>
      <c r="K10" s="6"/>
      <c r="L10" s="6"/>
      <c r="M10" s="6"/>
      <c r="N10" s="605"/>
    </row>
    <row r="11" spans="1:14" ht="21" customHeight="1">
      <c r="A11" s="602"/>
      <c r="B11" s="551" t="s">
        <v>308</v>
      </c>
      <c r="C11" s="441" t="s">
        <v>344</v>
      </c>
      <c r="D11" s="14"/>
      <c r="E11" s="14"/>
      <c r="F11" s="14"/>
      <c r="G11" s="14"/>
      <c r="H11" s="6"/>
      <c r="I11" s="6"/>
      <c r="J11" s="6"/>
      <c r="K11" s="6"/>
      <c r="L11" s="6"/>
      <c r="M11" s="6"/>
      <c r="N11" s="605"/>
    </row>
    <row r="12" spans="1:14" s="354" customFormat="1" ht="50.25" customHeight="1">
      <c r="A12" s="602"/>
      <c r="B12" s="780" t="s">
        <v>362</v>
      </c>
      <c r="C12" s="780"/>
      <c r="D12" s="780"/>
      <c r="E12" s="780"/>
      <c r="F12" s="780"/>
      <c r="G12" s="780"/>
      <c r="H12" s="780"/>
      <c r="I12" s="780"/>
      <c r="J12" s="780"/>
      <c r="K12" s="780"/>
      <c r="L12" s="780"/>
      <c r="M12" s="780"/>
      <c r="N12" s="605"/>
    </row>
    <row r="13" spans="1:14" s="354" customFormat="1" ht="10.5" customHeight="1">
      <c r="A13" s="602"/>
      <c r="B13" s="643"/>
      <c r="C13" s="643"/>
      <c r="D13" s="643"/>
      <c r="E13" s="643"/>
      <c r="F13" s="643"/>
      <c r="G13" s="643"/>
      <c r="H13" s="643"/>
      <c r="I13" s="643"/>
      <c r="J13" s="643"/>
      <c r="K13" s="643"/>
      <c r="L13" s="643"/>
      <c r="M13" s="643"/>
      <c r="N13" s="605"/>
    </row>
    <row r="14" spans="1:14" ht="15.75">
      <c r="A14" s="602"/>
      <c r="B14" s="596" t="s">
        <v>403</v>
      </c>
      <c r="C14" s="596"/>
      <c r="D14" s="596"/>
      <c r="E14" s="596"/>
      <c r="F14" s="596"/>
      <c r="G14" s="596"/>
      <c r="H14" s="596"/>
      <c r="I14" s="596"/>
      <c r="J14" s="596"/>
      <c r="K14" s="596"/>
      <c r="L14" s="596"/>
      <c r="M14" s="596"/>
      <c r="N14" s="605"/>
    </row>
    <row r="15" spans="1:14" ht="48" customHeight="1">
      <c r="A15" s="602"/>
      <c r="B15" s="767" t="s">
        <v>405</v>
      </c>
      <c r="C15" s="767"/>
      <c r="D15" s="767"/>
      <c r="E15" s="767"/>
      <c r="F15" s="767"/>
      <c r="G15" s="767"/>
      <c r="H15" s="767"/>
      <c r="I15" s="767"/>
      <c r="J15" s="767"/>
      <c r="K15" s="767"/>
      <c r="L15" s="767"/>
      <c r="M15" s="767"/>
      <c r="N15" s="605"/>
    </row>
    <row r="16" spans="1:14">
      <c r="A16" s="602"/>
      <c r="B16" s="601"/>
      <c r="C16" s="561" t="s">
        <v>306</v>
      </c>
      <c r="D16" s="584"/>
      <c r="E16" s="6"/>
      <c r="F16" s="642" t="s">
        <v>363</v>
      </c>
      <c r="G16" s="558"/>
      <c r="H16" s="559"/>
      <c r="I16" s="558"/>
      <c r="J16" s="558"/>
      <c r="K16" s="558"/>
      <c r="L16" s="558"/>
      <c r="M16" s="558"/>
      <c r="N16" s="605"/>
    </row>
    <row r="17" spans="1:14">
      <c r="A17" s="602"/>
      <c r="B17" s="601"/>
      <c r="C17" s="585" t="s">
        <v>309</v>
      </c>
      <c r="D17" s="584"/>
      <c r="E17" s="6"/>
      <c r="F17" s="560"/>
      <c r="G17" s="560"/>
      <c r="H17" s="560"/>
      <c r="I17" s="560"/>
      <c r="J17" s="560"/>
      <c r="K17" s="560"/>
      <c r="L17" s="560"/>
      <c r="M17" s="560"/>
      <c r="N17" s="605"/>
    </row>
    <row r="18" spans="1:14">
      <c r="A18" s="602"/>
      <c r="B18" s="601"/>
      <c r="C18" s="585" t="s">
        <v>310</v>
      </c>
      <c r="D18" s="584"/>
      <c r="E18" s="6"/>
      <c r="F18" s="768" t="s">
        <v>312</v>
      </c>
      <c r="G18" s="769"/>
      <c r="H18" s="769"/>
      <c r="I18" s="654" t="str">
        <f>IF(OR(D17=0,D18=0,D19=0)," ",IF(AND(D17&lt;=50,OR(D18&lt;=10000,D19&lt;=10000)),"PE",IF(AND(D17&lt;=250,OR(D18&lt;=50000,D19&lt;=43000)),"ME","GE")))</f>
        <v xml:space="preserve"> </v>
      </c>
      <c r="J18" s="653"/>
      <c r="K18" s="571"/>
      <c r="L18" s="563"/>
      <c r="M18" s="560"/>
      <c r="N18" s="605"/>
    </row>
    <row r="19" spans="1:14" ht="15" customHeight="1">
      <c r="A19" s="602"/>
      <c r="B19" s="601"/>
      <c r="C19" s="585" t="s">
        <v>311</v>
      </c>
      <c r="D19" s="584"/>
      <c r="E19" s="6"/>
      <c r="F19" s="781"/>
      <c r="G19" s="781"/>
      <c r="H19" s="781"/>
      <c r="I19" s="767" t="s">
        <v>333</v>
      </c>
      <c r="J19" s="767"/>
      <c r="K19" s="557"/>
      <c r="L19" s="557"/>
      <c r="M19" s="560"/>
      <c r="N19" s="605"/>
    </row>
    <row r="20" spans="1:14">
      <c r="A20" s="602"/>
      <c r="B20" s="6"/>
      <c r="C20" s="6"/>
      <c r="D20" s="6"/>
      <c r="E20" s="6"/>
      <c r="F20" s="782"/>
      <c r="G20" s="782"/>
      <c r="H20" s="782"/>
      <c r="I20" s="651"/>
      <c r="J20" s="651"/>
      <c r="K20" s="557"/>
      <c r="L20" s="557"/>
      <c r="M20" s="560"/>
      <c r="N20" s="605"/>
    </row>
    <row r="21" spans="1:14" ht="15.75">
      <c r="A21" s="602"/>
      <c r="B21" s="596" t="s">
        <v>348</v>
      </c>
      <c r="C21" s="596"/>
      <c r="D21" s="596"/>
      <c r="E21" s="596"/>
      <c r="F21" s="596"/>
      <c r="G21" s="596"/>
      <c r="H21" s="596"/>
      <c r="I21" s="596"/>
      <c r="J21" s="596"/>
      <c r="K21" s="596"/>
      <c r="L21" s="596"/>
      <c r="M21" s="596"/>
      <c r="N21" s="605"/>
    </row>
    <row r="22" spans="1:14" ht="15" customHeight="1">
      <c r="A22" s="602"/>
      <c r="B22" s="783" t="s">
        <v>364</v>
      </c>
      <c r="C22" s="783"/>
      <c r="D22" s="783"/>
      <c r="E22" s="783"/>
      <c r="F22" s="783"/>
      <c r="G22" s="783"/>
      <c r="H22" s="783"/>
      <c r="I22" s="783"/>
      <c r="J22" s="783"/>
      <c r="K22" s="783"/>
      <c r="L22" s="783"/>
      <c r="M22" s="783"/>
      <c r="N22" s="605"/>
    </row>
    <row r="23" spans="1:14">
      <c r="A23" s="602"/>
      <c r="B23" s="779" t="s">
        <v>352</v>
      </c>
      <c r="C23" s="779"/>
      <c r="D23" s="779"/>
      <c r="E23" s="779"/>
      <c r="F23" s="779"/>
      <c r="G23" s="779"/>
      <c r="H23" s="779"/>
      <c r="I23" s="779"/>
      <c r="J23" s="779"/>
      <c r="K23" s="779"/>
      <c r="L23" s="779"/>
      <c r="M23" s="779"/>
      <c r="N23" s="605"/>
    </row>
    <row r="24" spans="1:14">
      <c r="A24" s="602"/>
      <c r="B24" s="6"/>
      <c r="C24" s="6"/>
      <c r="D24" s="6"/>
      <c r="E24" s="6"/>
      <c r="F24" s="6"/>
      <c r="G24" s="6"/>
      <c r="H24" s="6"/>
      <c r="I24" s="6"/>
      <c r="J24" s="6"/>
      <c r="K24" s="6"/>
      <c r="L24" s="6"/>
      <c r="M24" s="6"/>
      <c r="N24" s="605"/>
    </row>
    <row r="25" spans="1:14">
      <c r="A25" s="602"/>
      <c r="B25" s="6"/>
      <c r="C25" s="6"/>
      <c r="D25" s="600" t="s">
        <v>354</v>
      </c>
      <c r="E25" s="607" t="s">
        <v>315</v>
      </c>
      <c r="F25" s="607" t="s">
        <v>316</v>
      </c>
      <c r="G25" s="608" t="s">
        <v>317</v>
      </c>
      <c r="H25" s="607" t="s">
        <v>318</v>
      </c>
      <c r="I25" s="28"/>
      <c r="J25" s="28"/>
      <c r="K25" s="28"/>
      <c r="L25" s="6"/>
      <c r="M25" s="6"/>
      <c r="N25" s="605"/>
    </row>
    <row r="26" spans="1:14">
      <c r="A26" s="602"/>
      <c r="B26" s="6"/>
      <c r="C26" s="6"/>
      <c r="D26" s="584" t="s">
        <v>346</v>
      </c>
      <c r="E26" s="656"/>
      <c r="F26" s="565"/>
      <c r="G26" s="565"/>
      <c r="H26" s="657"/>
      <c r="I26" s="28"/>
      <c r="J26" s="28"/>
      <c r="K26" s="28"/>
      <c r="L26" s="6"/>
      <c r="M26" s="6"/>
      <c r="N26" s="605"/>
    </row>
    <row r="27" spans="1:14">
      <c r="A27" s="602"/>
      <c r="B27" s="6"/>
      <c r="C27" s="6"/>
      <c r="D27" s="6"/>
      <c r="E27" s="6"/>
      <c r="F27" s="6"/>
      <c r="G27" s="6"/>
      <c r="H27" s="6"/>
      <c r="I27" s="6"/>
      <c r="J27" s="6"/>
      <c r="K27" s="6"/>
      <c r="L27" s="6"/>
      <c r="M27" s="6"/>
      <c r="N27" s="605"/>
    </row>
    <row r="28" spans="1:14">
      <c r="A28" s="602"/>
      <c r="B28" s="779" t="s">
        <v>351</v>
      </c>
      <c r="C28" s="779"/>
      <c r="D28" s="779"/>
      <c r="E28" s="779"/>
      <c r="F28" s="779"/>
      <c r="G28" s="779"/>
      <c r="H28" s="779"/>
      <c r="I28" s="779"/>
      <c r="J28" s="779"/>
      <c r="K28" s="779"/>
      <c r="L28" s="779"/>
      <c r="M28" s="779"/>
      <c r="N28" s="605"/>
    </row>
    <row r="29" spans="1:14" ht="29.25" customHeight="1">
      <c r="A29" s="602"/>
      <c r="B29" s="803" t="s">
        <v>358</v>
      </c>
      <c r="C29" s="803"/>
      <c r="D29" s="803"/>
      <c r="E29" s="803"/>
      <c r="F29" s="803"/>
      <c r="G29" s="803"/>
      <c r="H29" s="803"/>
      <c r="I29" s="803"/>
      <c r="J29" s="803"/>
      <c r="K29" s="803"/>
      <c r="L29" s="803"/>
      <c r="M29" s="803"/>
      <c r="N29" s="605"/>
    </row>
    <row r="30" spans="1:14">
      <c r="A30" s="602"/>
      <c r="B30" s="28"/>
      <c r="C30" s="6"/>
      <c r="D30" s="6"/>
      <c r="E30" s="6"/>
      <c r="F30" s="6"/>
      <c r="G30" s="6"/>
      <c r="H30" s="6"/>
      <c r="I30" s="6"/>
      <c r="J30" s="6"/>
      <c r="K30" s="6"/>
      <c r="L30" s="6"/>
      <c r="M30" s="6"/>
      <c r="N30" s="605"/>
    </row>
    <row r="31" spans="1:14">
      <c r="A31" s="602"/>
      <c r="B31" s="570" t="s">
        <v>367</v>
      </c>
      <c r="C31" s="594"/>
      <c r="D31" s="594"/>
      <c r="E31" s="594"/>
      <c r="F31" s="594"/>
      <c r="G31" s="594"/>
      <c r="H31" s="594"/>
      <c r="I31" s="594"/>
      <c r="J31" s="595"/>
      <c r="K31" s="804" t="s">
        <v>319</v>
      </c>
      <c r="L31" s="805"/>
      <c r="M31" s="806"/>
      <c r="N31" s="605"/>
    </row>
    <row r="32" spans="1:14" ht="24">
      <c r="A32" s="602"/>
      <c r="B32" s="600" t="s">
        <v>355</v>
      </c>
      <c r="C32" s="600" t="s">
        <v>314</v>
      </c>
      <c r="D32" s="600" t="s">
        <v>320</v>
      </c>
      <c r="E32" s="600" t="s">
        <v>316</v>
      </c>
      <c r="F32" s="600" t="s">
        <v>317</v>
      </c>
      <c r="G32" s="600" t="s">
        <v>321</v>
      </c>
      <c r="H32" s="600" t="s">
        <v>322</v>
      </c>
      <c r="I32" s="556" t="s">
        <v>323</v>
      </c>
      <c r="J32" s="554" t="s">
        <v>324</v>
      </c>
      <c r="K32" s="554" t="s">
        <v>320</v>
      </c>
      <c r="L32" s="564" t="s">
        <v>316</v>
      </c>
      <c r="M32" s="564" t="s">
        <v>317</v>
      </c>
      <c r="N32" s="605"/>
    </row>
    <row r="33" spans="1:14">
      <c r="A33" s="602"/>
      <c r="B33" s="645" t="s">
        <v>325</v>
      </c>
      <c r="C33" s="553"/>
      <c r="D33" s="555"/>
      <c r="E33" s="565"/>
      <c r="F33" s="565"/>
      <c r="G33" s="555"/>
      <c r="H33" s="555"/>
      <c r="I33" s="566" t="str">
        <f>IF(AND(OR(G33&gt;=25,H33&gt;=25),AND(H33&lt;=50)),"partenaires",IF(H33&gt;50,"liées"," "))</f>
        <v xml:space="preserve"> </v>
      </c>
      <c r="J33" s="567">
        <f t="shared" ref="J33:J39" si="0">IF(I33="partenaires",MAX(G33:H33),IF(I33="liées",100,0))</f>
        <v>0</v>
      </c>
      <c r="K33" s="568">
        <f t="shared" ref="K33:K39" si="1">D33*J33/100</f>
        <v>0</v>
      </c>
      <c r="L33" s="568">
        <f t="shared" ref="L33:L39" si="2">E33*J33/100</f>
        <v>0</v>
      </c>
      <c r="M33" s="568">
        <f>F33*J33/100</f>
        <v>0</v>
      </c>
      <c r="N33" s="605"/>
    </row>
    <row r="34" spans="1:14">
      <c r="A34" s="602"/>
      <c r="B34" s="645" t="s">
        <v>326</v>
      </c>
      <c r="C34" s="553"/>
      <c r="D34" s="555"/>
      <c r="E34" s="565"/>
      <c r="F34" s="565"/>
      <c r="G34" s="555"/>
      <c r="H34" s="555"/>
      <c r="I34" s="566" t="str">
        <f t="shared" ref="I34:I39" si="3">IF(AND(OR(G34&gt;=25,H34&gt;=25),AND(H34&lt;=50)),"partenaires",IF(H34&gt;50,"liées"," "))</f>
        <v xml:space="preserve"> </v>
      </c>
      <c r="J34" s="567">
        <f t="shared" si="0"/>
        <v>0</v>
      </c>
      <c r="K34" s="568">
        <f t="shared" si="1"/>
        <v>0</v>
      </c>
      <c r="L34" s="568">
        <f t="shared" si="2"/>
        <v>0</v>
      </c>
      <c r="M34" s="568">
        <f t="shared" ref="M34:M39" si="4">F34*J34/100</f>
        <v>0</v>
      </c>
      <c r="N34" s="605"/>
    </row>
    <row r="35" spans="1:14">
      <c r="A35" s="602"/>
      <c r="B35" s="645" t="s">
        <v>327</v>
      </c>
      <c r="C35" s="553"/>
      <c r="D35" s="555"/>
      <c r="E35" s="565"/>
      <c r="F35" s="565"/>
      <c r="G35" s="555"/>
      <c r="H35" s="555"/>
      <c r="I35" s="566" t="str">
        <f t="shared" si="3"/>
        <v xml:space="preserve"> </v>
      </c>
      <c r="J35" s="567">
        <f t="shared" si="0"/>
        <v>0</v>
      </c>
      <c r="K35" s="568">
        <f t="shared" si="1"/>
        <v>0</v>
      </c>
      <c r="L35" s="568">
        <f t="shared" si="2"/>
        <v>0</v>
      </c>
      <c r="M35" s="568">
        <f t="shared" si="4"/>
        <v>0</v>
      </c>
      <c r="N35" s="605"/>
    </row>
    <row r="36" spans="1:14">
      <c r="A36" s="602"/>
      <c r="B36" s="645" t="s">
        <v>328</v>
      </c>
      <c r="C36" s="553"/>
      <c r="D36" s="555"/>
      <c r="E36" s="565"/>
      <c r="F36" s="565"/>
      <c r="G36" s="555"/>
      <c r="H36" s="555"/>
      <c r="I36" s="566" t="str">
        <f t="shared" si="3"/>
        <v xml:space="preserve"> </v>
      </c>
      <c r="J36" s="567">
        <f t="shared" si="0"/>
        <v>0</v>
      </c>
      <c r="K36" s="568">
        <f t="shared" si="1"/>
        <v>0</v>
      </c>
      <c r="L36" s="568">
        <f t="shared" si="2"/>
        <v>0</v>
      </c>
      <c r="M36" s="568">
        <f t="shared" si="4"/>
        <v>0</v>
      </c>
      <c r="N36" s="605"/>
    </row>
    <row r="37" spans="1:14">
      <c r="A37" s="602"/>
      <c r="B37" s="645" t="s">
        <v>329</v>
      </c>
      <c r="C37" s="553"/>
      <c r="D37" s="555"/>
      <c r="E37" s="565"/>
      <c r="F37" s="565"/>
      <c r="G37" s="555"/>
      <c r="H37" s="555"/>
      <c r="I37" s="566" t="str">
        <f t="shared" si="3"/>
        <v xml:space="preserve"> </v>
      </c>
      <c r="J37" s="567">
        <f t="shared" si="0"/>
        <v>0</v>
      </c>
      <c r="K37" s="568">
        <f t="shared" si="1"/>
        <v>0</v>
      </c>
      <c r="L37" s="568">
        <f t="shared" si="2"/>
        <v>0</v>
      </c>
      <c r="M37" s="568">
        <f t="shared" si="4"/>
        <v>0</v>
      </c>
      <c r="N37" s="605"/>
    </row>
    <row r="38" spans="1:14">
      <c r="A38" s="602"/>
      <c r="B38" s="645" t="s">
        <v>330</v>
      </c>
      <c r="C38" s="553"/>
      <c r="D38" s="555"/>
      <c r="E38" s="565"/>
      <c r="F38" s="565"/>
      <c r="G38" s="555"/>
      <c r="H38" s="555"/>
      <c r="I38" s="566" t="str">
        <f t="shared" si="3"/>
        <v xml:space="preserve"> </v>
      </c>
      <c r="J38" s="567">
        <f t="shared" si="0"/>
        <v>0</v>
      </c>
      <c r="K38" s="568">
        <f t="shared" si="1"/>
        <v>0</v>
      </c>
      <c r="L38" s="568">
        <f t="shared" si="2"/>
        <v>0</v>
      </c>
      <c r="M38" s="568">
        <f t="shared" si="4"/>
        <v>0</v>
      </c>
      <c r="N38" s="605"/>
    </row>
    <row r="39" spans="1:14">
      <c r="A39" s="602"/>
      <c r="B39" s="645" t="s">
        <v>331</v>
      </c>
      <c r="C39" s="553"/>
      <c r="D39" s="555"/>
      <c r="E39" s="565"/>
      <c r="F39" s="565"/>
      <c r="G39" s="555"/>
      <c r="H39" s="555"/>
      <c r="I39" s="566" t="str">
        <f t="shared" si="3"/>
        <v xml:space="preserve"> </v>
      </c>
      <c r="J39" s="567">
        <f t="shared" si="0"/>
        <v>0</v>
      </c>
      <c r="K39" s="568">
        <f t="shared" si="1"/>
        <v>0</v>
      </c>
      <c r="L39" s="568">
        <f t="shared" si="2"/>
        <v>0</v>
      </c>
      <c r="M39" s="568">
        <f t="shared" si="4"/>
        <v>0</v>
      </c>
      <c r="N39" s="605"/>
    </row>
    <row r="40" spans="1:14">
      <c r="A40" s="602"/>
      <c r="B40" s="599" t="s">
        <v>341</v>
      </c>
      <c r="C40" s="580"/>
      <c r="D40" s="581"/>
      <c r="E40" s="582"/>
      <c r="F40" s="582"/>
      <c r="G40" s="581"/>
      <c r="H40" s="581"/>
      <c r="I40" s="799" t="s">
        <v>350</v>
      </c>
      <c r="J40" s="799"/>
      <c r="K40" s="799"/>
      <c r="L40" s="799"/>
      <c r="M40" s="799"/>
      <c r="N40" s="605"/>
    </row>
    <row r="41" spans="1:14" ht="15" customHeight="1">
      <c r="A41" s="602"/>
      <c r="B41" s="802" t="s">
        <v>365</v>
      </c>
      <c r="C41" s="802"/>
      <c r="D41" s="802"/>
      <c r="E41" s="802"/>
      <c r="F41" s="802"/>
      <c r="G41" s="802"/>
      <c r="H41" s="802"/>
      <c r="I41" s="802"/>
      <c r="J41" s="802"/>
      <c r="K41" s="802"/>
      <c r="L41" s="802"/>
      <c r="M41" s="802"/>
      <c r="N41" s="605"/>
    </row>
    <row r="42" spans="1:14" s="354" customFormat="1" ht="15.75" thickBot="1">
      <c r="A42" s="602"/>
      <c r="B42" s="140"/>
      <c r="C42" s="583"/>
      <c r="D42" s="583"/>
      <c r="E42" s="583"/>
      <c r="F42" s="583"/>
      <c r="G42" s="583"/>
      <c r="H42" s="583"/>
      <c r="I42" s="583"/>
      <c r="J42" s="583"/>
      <c r="K42" s="583"/>
      <c r="L42" s="583"/>
      <c r="M42" s="583"/>
      <c r="N42" s="605"/>
    </row>
    <row r="43" spans="1:14" ht="16.5" thickTop="1" thickBot="1">
      <c r="A43" s="602"/>
      <c r="B43" s="28"/>
      <c r="C43" s="789" t="s">
        <v>343</v>
      </c>
      <c r="D43" s="790"/>
      <c r="E43" s="790"/>
      <c r="F43" s="790"/>
      <c r="G43" s="790"/>
      <c r="H43" s="790"/>
      <c r="I43" s="790"/>
      <c r="J43" s="790"/>
      <c r="K43" s="790"/>
      <c r="L43" s="790"/>
      <c r="M43" s="791"/>
      <c r="N43" s="605"/>
    </row>
    <row r="44" spans="1:14" s="354" customFormat="1" ht="15.75" thickTop="1">
      <c r="A44" s="602"/>
      <c r="B44" s="28"/>
      <c r="C44" s="577"/>
      <c r="D44" s="578"/>
      <c r="E44" s="578"/>
      <c r="F44" s="578"/>
      <c r="G44" s="578"/>
      <c r="H44" s="578"/>
      <c r="I44" s="578"/>
      <c r="J44" s="578"/>
      <c r="K44" s="578"/>
      <c r="L44" s="578"/>
      <c r="M44" s="579"/>
      <c r="N44" s="605"/>
    </row>
    <row r="45" spans="1:14">
      <c r="A45" s="602"/>
      <c r="B45" s="28"/>
      <c r="C45" s="612" t="s">
        <v>334</v>
      </c>
      <c r="D45" s="613" t="s">
        <v>315</v>
      </c>
      <c r="E45" s="613" t="s">
        <v>316</v>
      </c>
      <c r="F45" s="613" t="s">
        <v>317</v>
      </c>
      <c r="G45" s="614"/>
      <c r="H45" s="615"/>
      <c r="I45" s="616"/>
      <c r="J45" s="616"/>
      <c r="K45" s="616"/>
      <c r="L45" s="616"/>
      <c r="M45" s="617"/>
      <c r="N45" s="605"/>
    </row>
    <row r="46" spans="1:14">
      <c r="A46" s="602"/>
      <c r="B46" s="28"/>
      <c r="C46" s="612"/>
      <c r="D46" s="655"/>
      <c r="E46" s="630"/>
      <c r="F46" s="630"/>
      <c r="G46" s="614"/>
      <c r="H46" s="615"/>
      <c r="I46" s="800"/>
      <c r="J46" s="800"/>
      <c r="K46" s="800"/>
      <c r="L46" s="800"/>
      <c r="M46" s="801"/>
      <c r="N46" s="605"/>
    </row>
    <row r="47" spans="1:14" s="354" customFormat="1">
      <c r="A47" s="602"/>
      <c r="B47" s="28"/>
      <c r="C47" s="619"/>
      <c r="D47" s="620"/>
      <c r="E47" s="621"/>
      <c r="F47" s="614"/>
      <c r="G47" s="614"/>
      <c r="H47" s="615"/>
      <c r="I47" s="616"/>
      <c r="J47" s="616"/>
      <c r="K47" s="787" t="s">
        <v>319</v>
      </c>
      <c r="L47" s="787"/>
      <c r="M47" s="788"/>
      <c r="N47" s="605"/>
    </row>
    <row r="48" spans="1:14" ht="36">
      <c r="A48" s="602"/>
      <c r="B48" s="28"/>
      <c r="C48" s="622" t="s">
        <v>335</v>
      </c>
      <c r="D48" s="623" t="s">
        <v>320</v>
      </c>
      <c r="E48" s="624" t="s">
        <v>316</v>
      </c>
      <c r="F48" s="624" t="s">
        <v>317</v>
      </c>
      <c r="G48" s="623" t="s">
        <v>336</v>
      </c>
      <c r="H48" s="623" t="s">
        <v>337</v>
      </c>
      <c r="I48" s="625" t="s">
        <v>323</v>
      </c>
      <c r="J48" s="626" t="s">
        <v>338</v>
      </c>
      <c r="K48" s="626" t="s">
        <v>320</v>
      </c>
      <c r="L48" s="627" t="s">
        <v>316</v>
      </c>
      <c r="M48" s="628" t="s">
        <v>317</v>
      </c>
      <c r="N48" s="605"/>
    </row>
    <row r="49" spans="1:14">
      <c r="A49" s="602"/>
      <c r="B49" s="28"/>
      <c r="C49" s="629"/>
      <c r="D49" s="618"/>
      <c r="E49" s="630"/>
      <c r="F49" s="630"/>
      <c r="G49" s="618"/>
      <c r="H49" s="618"/>
      <c r="I49" s="631" t="str">
        <f>IF(AND(OR(G49&gt;=25,H49&gt;=25),AND(H49&lt;=50)),"partenaires",IF(H49&gt;50,"liées"," "))</f>
        <v xml:space="preserve"> </v>
      </c>
      <c r="J49" s="632">
        <f>IF(I49="partenaires",0,IF(I49="liées",100,0))</f>
        <v>0</v>
      </c>
      <c r="K49" s="633">
        <f>D49*J49/100</f>
        <v>0</v>
      </c>
      <c r="L49" s="633">
        <f>E49*J49/100</f>
        <v>0</v>
      </c>
      <c r="M49" s="634">
        <f>F49*J49/100</f>
        <v>0</v>
      </c>
      <c r="N49" s="605"/>
    </row>
    <row r="50" spans="1:14">
      <c r="A50" s="602"/>
      <c r="B50" s="28"/>
      <c r="C50" s="640"/>
      <c r="D50" s="618"/>
      <c r="E50" s="630"/>
      <c r="F50" s="630"/>
      <c r="G50" s="618"/>
      <c r="H50" s="618"/>
      <c r="I50" s="631" t="str">
        <f>IF(AND(OR(G50&gt;=25,H50&gt;=25),AND(H50&lt;=50)),"partenaires",IF(H50&gt;50,"liées"," "))</f>
        <v xml:space="preserve"> </v>
      </c>
      <c r="J50" s="632">
        <f>IF(I50="partenaires",0,IF(I50="liées",100,0))</f>
        <v>0</v>
      </c>
      <c r="K50" s="633">
        <f>D50*J50/100</f>
        <v>0</v>
      </c>
      <c r="L50" s="633">
        <f>E50*J50/100</f>
        <v>0</v>
      </c>
      <c r="M50" s="634">
        <f>F50*J50/100</f>
        <v>0</v>
      </c>
      <c r="N50" s="605"/>
    </row>
    <row r="51" spans="1:14">
      <c r="A51" s="602"/>
      <c r="B51" s="28"/>
      <c r="C51" s="629"/>
      <c r="D51" s="618"/>
      <c r="E51" s="630"/>
      <c r="F51" s="630"/>
      <c r="G51" s="618"/>
      <c r="H51" s="618"/>
      <c r="I51" s="631" t="str">
        <f>IF(AND(OR(G51&gt;=25,H51&gt;=25),AND(H51&lt;=50)),"partenaires",IF(H51&gt;50,"liées"," "))</f>
        <v xml:space="preserve"> </v>
      </c>
      <c r="J51" s="632">
        <f>IF(I51="partenaires",0,IF(I51="liées",100,0))</f>
        <v>0</v>
      </c>
      <c r="K51" s="633">
        <f>D51*J51/100</f>
        <v>0</v>
      </c>
      <c r="L51" s="633">
        <f>E51*J51/100</f>
        <v>0</v>
      </c>
      <c r="M51" s="634">
        <f>F51*J51/100</f>
        <v>0</v>
      </c>
      <c r="N51" s="605"/>
    </row>
    <row r="52" spans="1:14">
      <c r="A52" s="602"/>
      <c r="B52" s="28"/>
      <c r="C52" s="629"/>
      <c r="D52" s="618"/>
      <c r="E52" s="630"/>
      <c r="F52" s="630"/>
      <c r="G52" s="618"/>
      <c r="H52" s="618"/>
      <c r="I52" s="631" t="str">
        <f>IF(AND(OR(G52&gt;=25,H52&gt;=25),AND(H52&lt;=50)),"partenaires",IF(H52&gt;50,"liées"," "))</f>
        <v xml:space="preserve"> </v>
      </c>
      <c r="J52" s="632">
        <f>IF(I52="partenaires",0,IF(I52="liées",100,0))</f>
        <v>0</v>
      </c>
      <c r="K52" s="633">
        <f>D52*J52/100</f>
        <v>0</v>
      </c>
      <c r="L52" s="633">
        <f>E52*J52/100</f>
        <v>0</v>
      </c>
      <c r="M52" s="634">
        <f>F52*J52/100</f>
        <v>0</v>
      </c>
      <c r="N52" s="605"/>
    </row>
    <row r="53" spans="1:14">
      <c r="A53" s="602"/>
      <c r="B53" s="28"/>
      <c r="C53" s="629"/>
      <c r="D53" s="618"/>
      <c r="E53" s="630"/>
      <c r="F53" s="630"/>
      <c r="G53" s="618"/>
      <c r="H53" s="618"/>
      <c r="I53" s="631" t="str">
        <f>IF(AND(OR(G53&gt;=25,H53&gt;=25),AND(H53&lt;=50)),"partenaires",IF(H53&gt;50,"liées"," "))</f>
        <v xml:space="preserve"> </v>
      </c>
      <c r="J53" s="632">
        <f>IF(I53="partenaires",0,IF(I53="liées",100,0))</f>
        <v>0</v>
      </c>
      <c r="K53" s="633">
        <f>D53*J53/100</f>
        <v>0</v>
      </c>
      <c r="L53" s="633">
        <f>E53*J53/100</f>
        <v>0</v>
      </c>
      <c r="M53" s="634">
        <f>F53*J53/100</f>
        <v>0</v>
      </c>
      <c r="N53" s="605"/>
    </row>
    <row r="54" spans="1:14" s="354" customFormat="1">
      <c r="A54" s="602"/>
      <c r="B54" s="28"/>
      <c r="C54" s="649"/>
      <c r="D54" s="621"/>
      <c r="E54" s="650"/>
      <c r="F54" s="650"/>
      <c r="G54" s="621"/>
      <c r="H54" s="621"/>
      <c r="I54" s="797" t="s">
        <v>349</v>
      </c>
      <c r="J54" s="797"/>
      <c r="K54" s="797"/>
      <c r="L54" s="797"/>
      <c r="M54" s="798"/>
      <c r="N54" s="605"/>
    </row>
    <row r="55" spans="1:14" ht="27.75" customHeight="1">
      <c r="A55" s="602"/>
      <c r="B55" s="28"/>
      <c r="C55" s="639" t="s">
        <v>339</v>
      </c>
      <c r="D55" s="572"/>
      <c r="E55" s="573"/>
      <c r="F55" s="574"/>
      <c r="G55" s="574"/>
      <c r="H55" s="574"/>
      <c r="I55" s="792" t="s">
        <v>353</v>
      </c>
      <c r="J55" s="792"/>
      <c r="K55" s="792"/>
      <c r="L55" s="792"/>
      <c r="M55" s="793"/>
      <c r="N55" s="605"/>
    </row>
    <row r="56" spans="1:14">
      <c r="A56" s="602"/>
      <c r="B56" s="28"/>
      <c r="C56" s="636" t="s">
        <v>340</v>
      </c>
      <c r="D56" s="637" t="s">
        <v>315</v>
      </c>
      <c r="E56" s="637" t="s">
        <v>316</v>
      </c>
      <c r="F56" s="637" t="s">
        <v>317</v>
      </c>
      <c r="G56" s="575"/>
      <c r="H56" s="575"/>
      <c r="I56" s="575"/>
      <c r="J56" s="575"/>
      <c r="K56" s="575"/>
      <c r="L56" s="575"/>
      <c r="M56" s="576"/>
      <c r="N56" s="605"/>
    </row>
    <row r="57" spans="1:14" ht="15.75" thickBot="1">
      <c r="A57" s="602"/>
      <c r="B57" s="28"/>
      <c r="C57" s="638"/>
      <c r="D57" s="646">
        <f>SUM(K49:K53)+D46</f>
        <v>0</v>
      </c>
      <c r="E57" s="646">
        <f>SUM(L49:L53)+E46</f>
        <v>0</v>
      </c>
      <c r="F57" s="646">
        <f>SUM(M49:M53)+F46</f>
        <v>0</v>
      </c>
      <c r="G57" s="794" t="s">
        <v>359</v>
      </c>
      <c r="H57" s="795"/>
      <c r="I57" s="795"/>
      <c r="J57" s="795"/>
      <c r="K57" s="795"/>
      <c r="L57" s="795"/>
      <c r="M57" s="796"/>
      <c r="N57" s="605"/>
    </row>
    <row r="58" spans="1:14" ht="15.75" thickTop="1">
      <c r="A58" s="602"/>
      <c r="B58" s="28"/>
      <c r="C58" s="28"/>
      <c r="D58" s="28"/>
      <c r="E58" s="28"/>
      <c r="F58" s="28"/>
      <c r="G58" s="28"/>
      <c r="H58" s="28"/>
      <c r="I58" s="28"/>
      <c r="J58" s="28"/>
      <c r="K58" s="28"/>
      <c r="L58" s="28"/>
      <c r="M58" s="28"/>
      <c r="N58" s="605"/>
    </row>
    <row r="59" spans="1:14">
      <c r="A59" s="602"/>
      <c r="B59" s="784" t="s">
        <v>342</v>
      </c>
      <c r="C59" s="784"/>
      <c r="D59" s="784"/>
      <c r="E59" s="784"/>
      <c r="F59" s="784"/>
      <c r="G59" s="784"/>
      <c r="H59" s="784"/>
      <c r="I59" s="784"/>
      <c r="J59" s="784"/>
      <c r="K59" s="784"/>
      <c r="L59" s="784"/>
      <c r="M59" s="784"/>
      <c r="N59" s="605"/>
    </row>
    <row r="60" spans="1:14" ht="15" customHeight="1">
      <c r="A60" s="602"/>
      <c r="B60" s="785" t="s">
        <v>366</v>
      </c>
      <c r="C60" s="785"/>
      <c r="D60" s="785"/>
      <c r="E60" s="785"/>
      <c r="F60" s="785"/>
      <c r="G60" s="785"/>
      <c r="H60" s="785"/>
      <c r="I60" s="785"/>
      <c r="J60" s="785"/>
      <c r="K60" s="785"/>
      <c r="L60" s="785"/>
      <c r="M60" s="785"/>
      <c r="N60" s="605"/>
    </row>
    <row r="61" spans="1:14" s="354" customFormat="1" ht="15" customHeight="1">
      <c r="A61" s="602"/>
      <c r="B61" s="611"/>
      <c r="C61" s="611"/>
      <c r="D61" s="611"/>
      <c r="E61" s="611"/>
      <c r="F61" s="611"/>
      <c r="G61" s="611"/>
      <c r="H61" s="611"/>
      <c r="I61" s="611"/>
      <c r="J61" s="611"/>
      <c r="K61" s="611"/>
      <c r="L61" s="611"/>
      <c r="M61" s="611"/>
      <c r="N61" s="605"/>
    </row>
    <row r="62" spans="1:14">
      <c r="A62" s="602"/>
      <c r="B62" s="140"/>
      <c r="C62" s="588"/>
      <c r="D62" s="592" t="s">
        <v>357</v>
      </c>
      <c r="E62" s="593"/>
      <c r="F62" s="589"/>
      <c r="G62" s="635" t="s">
        <v>347</v>
      </c>
      <c r="H62" s="580"/>
      <c r="I62" s="140"/>
      <c r="J62" s="140"/>
      <c r="K62" s="140"/>
      <c r="L62" s="140"/>
      <c r="M62" s="140"/>
      <c r="N62" s="605"/>
    </row>
    <row r="63" spans="1:14">
      <c r="A63" s="602"/>
      <c r="B63" s="140"/>
      <c r="C63" s="140"/>
      <c r="D63" s="647" t="s">
        <v>309</v>
      </c>
      <c r="E63" s="648">
        <f>E26+SUM(K33:K39)</f>
        <v>0</v>
      </c>
      <c r="F63" s="590"/>
      <c r="G63" s="571"/>
      <c r="H63" s="569"/>
      <c r="I63" s="569"/>
      <c r="J63" s="586"/>
      <c r="K63" s="586"/>
      <c r="L63" s="140"/>
      <c r="M63" s="140"/>
      <c r="N63" s="605"/>
    </row>
    <row r="64" spans="1:14">
      <c r="A64" s="602"/>
      <c r="B64" s="140"/>
      <c r="C64" s="140"/>
      <c r="D64" s="647" t="s">
        <v>310</v>
      </c>
      <c r="E64" s="648">
        <f>F26+SUM(L33:L39)</f>
        <v>0</v>
      </c>
      <c r="F64" s="590"/>
      <c r="G64" s="768" t="s">
        <v>312</v>
      </c>
      <c r="H64" s="786"/>
      <c r="I64" s="654" t="str">
        <f>IF(OR(E63=0,E64=0,E65=0)," ",IF(AND(E63&lt;=50,OR(E64&lt;=10000,E65&lt;=10000)),"PE",IF(AND(E63&lt;=250,OR(E64&lt;=50000,E65&lt;=43000)),"ME","GE")))</f>
        <v xml:space="preserve"> </v>
      </c>
      <c r="J64" s="653"/>
      <c r="K64" s="586"/>
      <c r="L64" s="140"/>
      <c r="M64" s="140"/>
      <c r="N64" s="605"/>
    </row>
    <row r="65" spans="1:14">
      <c r="A65" s="602"/>
      <c r="B65" s="140"/>
      <c r="C65" s="140"/>
      <c r="D65" s="647" t="s">
        <v>311</v>
      </c>
      <c r="E65" s="648">
        <f>G26+SUM(M33:M39)</f>
        <v>0</v>
      </c>
      <c r="F65" s="590"/>
      <c r="H65" s="586"/>
      <c r="I65" s="652" t="s">
        <v>332</v>
      </c>
      <c r="J65" s="644"/>
      <c r="K65" s="587"/>
      <c r="L65" s="140"/>
      <c r="M65" s="140"/>
      <c r="N65" s="605"/>
    </row>
    <row r="66" spans="1:14">
      <c r="A66" s="602"/>
      <c r="B66" s="140"/>
      <c r="C66" s="580"/>
      <c r="E66" s="591" t="s">
        <v>332</v>
      </c>
      <c r="F66" s="590"/>
      <c r="G66" s="140"/>
      <c r="H66" s="571"/>
      <c r="I66" s="571"/>
      <c r="J66" s="571"/>
      <c r="K66" s="571"/>
      <c r="L66" s="140"/>
      <c r="M66" s="140"/>
      <c r="N66" s="605"/>
    </row>
    <row r="67" spans="1:14">
      <c r="A67" s="602"/>
      <c r="B67" s="28"/>
      <c r="C67" s="28"/>
      <c r="D67" s="560"/>
      <c r="E67" s="560"/>
      <c r="F67" s="560"/>
      <c r="G67" s="560"/>
      <c r="H67" s="560"/>
      <c r="I67" s="560"/>
      <c r="J67" s="560"/>
      <c r="K67" s="560"/>
      <c r="L67" s="28"/>
      <c r="M67" s="28"/>
      <c r="N67" s="605"/>
    </row>
    <row r="68" spans="1:14">
      <c r="A68" s="602"/>
      <c r="B68" s="28"/>
      <c r="C68" s="28"/>
      <c r="D68" s="28"/>
      <c r="E68" s="28"/>
      <c r="F68" s="28"/>
      <c r="G68" s="28"/>
      <c r="H68" s="28"/>
      <c r="I68" s="28"/>
      <c r="J68" s="28"/>
      <c r="K68" s="28"/>
      <c r="L68" s="28"/>
      <c r="M68" s="28"/>
      <c r="N68" s="605"/>
    </row>
    <row r="69" spans="1:14">
      <c r="A69" s="604"/>
      <c r="B69" s="603"/>
      <c r="C69" s="603"/>
      <c r="D69" s="603"/>
      <c r="E69" s="603"/>
      <c r="F69" s="603"/>
      <c r="G69" s="603"/>
      <c r="H69" s="603"/>
      <c r="I69" s="603"/>
      <c r="J69" s="603"/>
      <c r="K69" s="603"/>
      <c r="L69" s="603"/>
      <c r="M69" s="603"/>
      <c r="N69" s="606"/>
    </row>
    <row r="70" spans="1:14" hidden="1"/>
    <row r="71" spans="1:14" hidden="1"/>
    <row r="72" spans="1:14" hidden="1"/>
    <row r="73" spans="1:14" hidden="1"/>
  </sheetData>
  <mergeCells count="22">
    <mergeCell ref="I40:M40"/>
    <mergeCell ref="I46:M46"/>
    <mergeCell ref="B41:M41"/>
    <mergeCell ref="B29:M29"/>
    <mergeCell ref="K31:M31"/>
    <mergeCell ref="B59:M59"/>
    <mergeCell ref="B60:M60"/>
    <mergeCell ref="G64:H64"/>
    <mergeCell ref="K47:M47"/>
    <mergeCell ref="C43:M43"/>
    <mergeCell ref="I55:M55"/>
    <mergeCell ref="G57:M57"/>
    <mergeCell ref="I54:M54"/>
    <mergeCell ref="B15:M15"/>
    <mergeCell ref="F18:H18"/>
    <mergeCell ref="B4:M7"/>
    <mergeCell ref="B28:M28"/>
    <mergeCell ref="B12:M12"/>
    <mergeCell ref="I19:J19"/>
    <mergeCell ref="F19:H20"/>
    <mergeCell ref="B22:M22"/>
    <mergeCell ref="B23:M23"/>
  </mergeCells>
  <pageMargins left="0.7" right="0.7" top="0.75" bottom="0.75" header="0.3" footer="0.3"/>
  <pageSetup paperSize="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27</vt:i4>
      </vt:variant>
    </vt:vector>
  </HeadingPairs>
  <TitlesOfParts>
    <vt:vector size="38" baseType="lpstr">
      <vt:lpstr>CHECK LIST</vt:lpstr>
      <vt:lpstr>FICHE 1 - Donnees Cles</vt:lpstr>
      <vt:lpstr>FICHE 2 - Objectifs</vt:lpstr>
      <vt:lpstr>FICHE 3 - R&amp;D Contexte</vt:lpstr>
      <vt:lpstr>FICHE 4 - Plan Financement</vt:lpstr>
      <vt:lpstr>FICHE 5 - Impacts</vt:lpstr>
      <vt:lpstr>FICHE 5bis Impacts exemples</vt:lpstr>
      <vt:lpstr>Fiche 6 - Etapes clés du projet</vt:lpstr>
      <vt:lpstr>FICHE 7 - Taille du porteur</vt:lpstr>
      <vt:lpstr>FICHE 8 - Financier Porteur</vt:lpstr>
      <vt:lpstr>Listes</vt:lpstr>
      <vt:lpstr>ACRONYME</vt:lpstr>
      <vt:lpstr>ANNEE_J</vt:lpstr>
      <vt:lpstr>ANNEE_J1</vt:lpstr>
      <vt:lpstr>ANNEE_J2</vt:lpstr>
      <vt:lpstr>ANNEE_J3</vt:lpstr>
      <vt:lpstr>ANNEE_J4</vt:lpstr>
      <vt:lpstr>ANNEE_N</vt:lpstr>
      <vt:lpstr>ANNEE_N1</vt:lpstr>
      <vt:lpstr>ANNEE_N2</vt:lpstr>
      <vt:lpstr>ANNEE_N3</vt:lpstr>
      <vt:lpstr>AXES_AAP</vt:lpstr>
      <vt:lpstr>FILIERES</vt:lpstr>
      <vt:lpstr>J_3</vt:lpstr>
      <vt:lpstr>LOCALISATION_PROJET</vt:lpstr>
      <vt:lpstr>MONTANT_PROJET</vt:lpstr>
      <vt:lpstr>MONTANT_SUB</vt:lpstr>
      <vt:lpstr>NATURE_FINANCEMENT</vt:lpstr>
      <vt:lpstr>NOM_PORTEUR</vt:lpstr>
      <vt:lpstr>NOM_PROJET</vt:lpstr>
      <vt:lpstr>SIREN_PORTEUR</vt:lpstr>
      <vt:lpstr>SIRET_PROJET</vt:lpstr>
      <vt:lpstr>TAILLES_PARTENAIRE</vt:lpstr>
      <vt:lpstr>TYPE_FINANCEMENT</vt:lpstr>
      <vt:lpstr>TYPE_IMPACT</vt:lpstr>
      <vt:lpstr>TYPE_PROJET</vt:lpstr>
      <vt:lpstr>TYPES_PARTENAIRE</vt:lpstr>
      <vt:lpstr>'FICHE 1 - Donnees Cles'!Zone_d_impression</vt:lpstr>
    </vt:vector>
  </TitlesOfParts>
  <Company>FranceAgriMer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UEF_CJ</dc:creator>
  <cp:lastModifiedBy>NICOLLEAU François-Clément</cp:lastModifiedBy>
  <cp:lastPrinted>2016-07-25T14:05:57Z</cp:lastPrinted>
  <dcterms:created xsi:type="dcterms:W3CDTF">2015-02-18T09:44:05Z</dcterms:created>
  <dcterms:modified xsi:type="dcterms:W3CDTF">2017-01-23T16:26:57Z</dcterms:modified>
</cp:coreProperties>
</file>